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sarah_berthault\Desktop\"/>
    </mc:Choice>
  </mc:AlternateContent>
  <xr:revisionPtr revIDLastSave="0" documentId="8_{B52AA753-8778-4AE8-BBE6-40DA683FB8F6}" xr6:coauthVersionLast="47" xr6:coauthVersionMax="47" xr10:uidLastSave="{00000000-0000-0000-0000-000000000000}"/>
  <bookViews>
    <workbookView xWindow="-120" yWindow="-120" windowWidth="29040" windowHeight="15720" activeTab="3" xr2:uid="{B02589FF-49EF-4BE4-A7CB-5D575563CE15}"/>
  </bookViews>
  <sheets>
    <sheet name="4407" sheetId="2" r:id="rId1"/>
    <sheet name="4406" sheetId="4" r:id="rId2"/>
    <sheet name="4403" sheetId="3" r:id="rId3"/>
    <sheet name="Feuil3" sheetId="5" r:id="rId4"/>
    <sheet name="Feuil1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5" l="1"/>
  <c r="H16" i="3" a="1"/>
  <c r="H16" i="3" s="1"/>
  <c r="H16" i="4" a="1"/>
  <c r="H16" i="4" s="1"/>
  <c r="H16" i="2" a="1"/>
  <c r="H16" i="2" s="1"/>
  <c r="C7" i="5" l="1"/>
  <c r="C6" i="5"/>
  <c r="C3" i="5"/>
  <c r="C2" i="5"/>
  <c r="D17" i="5" s="1"/>
  <c r="D7" i="5" l="1"/>
  <c r="D3" i="5"/>
  <c r="D6" i="5"/>
  <c r="C8" i="5"/>
  <c r="D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<sst xmlns="http://schemas.openxmlformats.org/spreadsheetml/2006/main" count="300" uniqueCount="142">
  <si>
    <t xml:space="preserve">List of supplying markets for a product imported by United States of America </t>
  </si>
  <si>
    <t>Product: 4407 Wood sawn or chipped lengthwise, sliced or peeled, whether or not planed, sanded or end-jointed, ...</t>
  </si>
  <si>
    <t>Sources: ITC calculations based on US Census Bureau statistics since January, 2015.</t>
  </si>
  <si>
    <t>               ITC calculations based on UN COMTRADE statistics until January, 2015.</t>
  </si>
  <si>
    <t>Unit : US Dollar thousand</t>
  </si>
  <si>
    <t>Exporters</t>
  </si>
  <si>
    <t>Imported value in 2020</t>
  </si>
  <si>
    <t>Imported value in 2021</t>
  </si>
  <si>
    <t>Imported value in 2022</t>
  </si>
  <si>
    <t>Imported value in 2023</t>
  </si>
  <si>
    <t>Imported value in 2024</t>
  </si>
  <si>
    <t>World</t>
  </si>
  <si>
    <t>Canada</t>
  </si>
  <si>
    <t>Germany</t>
  </si>
  <si>
    <t>Sweden</t>
  </si>
  <si>
    <t>Brazil</t>
  </si>
  <si>
    <t>New Zealand</t>
  </si>
  <si>
    <t>Chile</t>
  </si>
  <si>
    <t>Austria</t>
  </si>
  <si>
    <t>Indonesia</t>
  </si>
  <si>
    <t>Uruguay</t>
  </si>
  <si>
    <t>Malaysia</t>
  </si>
  <si>
    <t>Latvia</t>
  </si>
  <si>
    <t>China</t>
  </si>
  <si>
    <t>Finland</t>
  </si>
  <si>
    <t>Czech Republic</t>
  </si>
  <si>
    <t>Romania</t>
  </si>
  <si>
    <t>Netherlands</t>
  </si>
  <si>
    <t>Cameroon</t>
  </si>
  <si>
    <t>Argentina</t>
  </si>
  <si>
    <t>Congo</t>
  </si>
  <si>
    <t>Cambodia</t>
  </si>
  <si>
    <t>Viet Nam</t>
  </si>
  <si>
    <t>Ghana</t>
  </si>
  <si>
    <t>Japan</t>
  </si>
  <si>
    <t>Poland</t>
  </si>
  <si>
    <t>Fiji</t>
  </si>
  <si>
    <t>Bolivia, Plurinational State of</t>
  </si>
  <si>
    <t>France</t>
  </si>
  <si>
    <t>Congo, Democratic Republic of the</t>
  </si>
  <si>
    <t>Belgium</t>
  </si>
  <si>
    <t>Estonia</t>
  </si>
  <si>
    <t>Guatemala</t>
  </si>
  <si>
    <t>India</t>
  </si>
  <si>
    <t>Guyana</t>
  </si>
  <si>
    <t>Ecuador</t>
  </si>
  <si>
    <t>Suriname</t>
  </si>
  <si>
    <t>Mexico</t>
  </si>
  <si>
    <t>Lithuania</t>
  </si>
  <si>
    <t>Côte d'Ivoire</t>
  </si>
  <si>
    <t>Korea, Republic of</t>
  </si>
  <si>
    <t>Gabon</t>
  </si>
  <si>
    <t>Italy</t>
  </si>
  <si>
    <t>Honduras</t>
  </si>
  <si>
    <t>Costa Rica</t>
  </si>
  <si>
    <t>Peru</t>
  </si>
  <si>
    <t>Belize</t>
  </si>
  <si>
    <t>Spain</t>
  </si>
  <si>
    <t>Colombia</t>
  </si>
  <si>
    <t>Thailand</t>
  </si>
  <si>
    <t>Norway</t>
  </si>
  <si>
    <t>Australia</t>
  </si>
  <si>
    <t>Paraguay</t>
  </si>
  <si>
    <t>Venezuela, Bolivarian Republic of</t>
  </si>
  <si>
    <t>Russian Federation</t>
  </si>
  <si>
    <t>Trinidad and Tobago</t>
  </si>
  <si>
    <t>Taipei, Chinese</t>
  </si>
  <si>
    <t>Philippines</t>
  </si>
  <si>
    <t>Portugal</t>
  </si>
  <si>
    <t>Türkiye</t>
  </si>
  <si>
    <t>Denmark</t>
  </si>
  <si>
    <t>Croatia</t>
  </si>
  <si>
    <t>United Kingdom</t>
  </si>
  <si>
    <t>Myanmar</t>
  </si>
  <si>
    <t>South Africa</t>
  </si>
  <si>
    <t>Central African Republic</t>
  </si>
  <si>
    <t>Tanzania, United Republic of</t>
  </si>
  <si>
    <t>Nicaragua</t>
  </si>
  <si>
    <t>Angola</t>
  </si>
  <si>
    <t>Luxembourg</t>
  </si>
  <si>
    <t>Mozambique</t>
  </si>
  <si>
    <t>Switzerland</t>
  </si>
  <si>
    <t>Benin</t>
  </si>
  <si>
    <t>Bulgaria</t>
  </si>
  <si>
    <t>Panama</t>
  </si>
  <si>
    <t>Ukraine</t>
  </si>
  <si>
    <t>Greece</t>
  </si>
  <si>
    <t>Serbia</t>
  </si>
  <si>
    <t>United Arab Emirates</t>
  </si>
  <si>
    <t>Nigeria</t>
  </si>
  <si>
    <t>Hungary</t>
  </si>
  <si>
    <t>Papua New Guinea</t>
  </si>
  <si>
    <t>Sierra Leone</t>
  </si>
  <si>
    <t>Dominican Republic</t>
  </si>
  <si>
    <t>Lao People's Democratic Republic</t>
  </si>
  <si>
    <t>Lebanon</t>
  </si>
  <si>
    <t>Liberia</t>
  </si>
  <si>
    <t>Madagascar</t>
  </si>
  <si>
    <t>Morocco</t>
  </si>
  <si>
    <t>Zambia</t>
  </si>
  <si>
    <t>British Virgin Islands</t>
  </si>
  <si>
    <t>Equatorial Guinea</t>
  </si>
  <si>
    <t>Andorra</t>
  </si>
  <si>
    <t>Bhutan</t>
  </si>
  <si>
    <t>Bosnia and Herzegovina</t>
  </si>
  <si>
    <t>Belarus</t>
  </si>
  <si>
    <t>Sri Lanka</t>
  </si>
  <si>
    <t>Georgia</t>
  </si>
  <si>
    <t>Palestine, State of</t>
  </si>
  <si>
    <t>Hong Kong, China</t>
  </si>
  <si>
    <t>Ireland</t>
  </si>
  <si>
    <t>Israel</t>
  </si>
  <si>
    <t>Jamaica</t>
  </si>
  <si>
    <t>Namibia</t>
  </si>
  <si>
    <t>New Caledonia</t>
  </si>
  <si>
    <t>Pakistan</t>
  </si>
  <si>
    <t>Anguilla</t>
  </si>
  <si>
    <t>Saudi Arabia</t>
  </si>
  <si>
    <t>Singapore</t>
  </si>
  <si>
    <t>Slovakia</t>
  </si>
  <si>
    <t>Slovenia</t>
  </si>
  <si>
    <t>Tunisia</t>
  </si>
  <si>
    <t>Egypt</t>
  </si>
  <si>
    <t>Product: 4403 Wood in the rough, whether or not stripped of bark or sapwood, or roughly squared (excl. rough-cut ...</t>
  </si>
  <si>
    <t>El Salvador</t>
  </si>
  <si>
    <t>Haiti</t>
  </si>
  <si>
    <t>Jordan</t>
  </si>
  <si>
    <t>Qatar</t>
  </si>
  <si>
    <t>Saint Lucia</t>
  </si>
  <si>
    <t>Uzbekistan</t>
  </si>
  <si>
    <t>Product: 4406 Railway or tramway sleepers "cross-ties" of wood</t>
  </si>
  <si>
    <t>Others</t>
  </si>
  <si>
    <t>Monde</t>
  </si>
  <si>
    <t>Allemagne</t>
  </si>
  <si>
    <t>Suède</t>
  </si>
  <si>
    <t>Brésil</t>
  </si>
  <si>
    <t>Nouvelle Zélande</t>
  </si>
  <si>
    <t>Autres</t>
  </si>
  <si>
    <t>UE27</t>
  </si>
  <si>
    <t>Cyprus</t>
  </si>
  <si>
    <t>Malta</t>
  </si>
  <si>
    <t xml:space="preserve">Pas dans le graphique: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</si>
</sst>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8"/>
      <color rgb="FFFFFFFF"/>
      <name val="Aptos Narrow"/>
      <family val="2"/>
      <scheme val="minor"/>
    </font>
    <font>
      <sz val="8"/>
      <color rgb="FF002B54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D7B9D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2B54"/>
      </left>
      <right style="thin">
        <color rgb="FF000000"/>
      </right>
      <top style="thin">
        <color rgb="FF002B5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2B54"/>
      </top>
      <bottom style="thin">
        <color rgb="FF000000"/>
      </bottom>
      <diagonal/>
    </border>
    <border>
      <left style="thin">
        <color rgb="FF000000"/>
      </left>
      <right style="thin">
        <color rgb="FF002B54"/>
      </right>
      <top style="thin">
        <color rgb="FF002B54"/>
      </top>
      <bottom style="thin">
        <color rgb="FF000000"/>
      </bottom>
      <diagonal/>
    </border>
    <border>
      <left style="thin">
        <color rgb="FF002B5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2B54"/>
      </right>
      <top style="thin">
        <color rgb="FF000000"/>
      </top>
      <bottom style="thin">
        <color rgb="FF000000"/>
      </bottom>
      <diagonal/>
    </border>
    <border>
      <left style="thin">
        <color rgb="FF002B54"/>
      </left>
      <right style="thin">
        <color rgb="FF000000"/>
      </right>
      <top style="thin">
        <color rgb="FF000000"/>
      </top>
      <bottom style="thin">
        <color rgb="FF002B5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2B54"/>
      </bottom>
      <diagonal/>
    </border>
    <border>
      <left style="thin">
        <color rgb="FF000000"/>
      </left>
      <right style="thin">
        <color rgb="FF002B54"/>
      </right>
      <top style="thin">
        <color rgb="FF000000"/>
      </top>
      <bottom style="thin">
        <color rgb="FF002B5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20" fillId="0" borderId="0" xfId="42" applyAlignment="1">
      <alignment wrapText="1"/>
    </xf>
    <xf numFmtId="0" fontId="22" fillId="34" borderId="10" xfId="0" applyFont="1" applyFill="1" applyBorder="1" applyAlignment="1">
      <alignment horizontal="right" wrapText="1"/>
    </xf>
    <xf numFmtId="0" fontId="22" fillId="35" borderId="10" xfId="0" applyFont="1" applyFill="1" applyBorder="1" applyAlignment="1">
      <alignment horizontal="right" wrapText="1"/>
    </xf>
    <xf numFmtId="0" fontId="21" fillId="33" borderId="11" xfId="0" applyFont="1" applyFill="1" applyBorder="1" applyAlignment="1">
      <alignment horizontal="center" vertical="center" wrapText="1"/>
    </xf>
    <xf numFmtId="0" fontId="21" fillId="33" borderId="12" xfId="0" applyFont="1" applyFill="1" applyBorder="1" applyAlignment="1">
      <alignment horizontal="center" vertical="center" wrapText="1"/>
    </xf>
    <xf numFmtId="0" fontId="21" fillId="33" borderId="13" xfId="0" applyFont="1" applyFill="1" applyBorder="1" applyAlignment="1">
      <alignment horizontal="center" vertical="center" wrapText="1"/>
    </xf>
    <xf numFmtId="0" fontId="22" fillId="34" borderId="14" xfId="0" applyFont="1" applyFill="1" applyBorder="1" applyAlignment="1">
      <alignment horizontal="left" wrapText="1"/>
    </xf>
    <xf numFmtId="0" fontId="22" fillId="34" borderId="15" xfId="0" applyFont="1" applyFill="1" applyBorder="1" applyAlignment="1">
      <alignment horizontal="right" wrapText="1"/>
    </xf>
    <xf numFmtId="0" fontId="22" fillId="35" borderId="14" xfId="0" applyFont="1" applyFill="1" applyBorder="1" applyAlignment="1">
      <alignment horizontal="left" wrapText="1"/>
    </xf>
    <xf numFmtId="0" fontId="22" fillId="35" borderId="15" xfId="0" applyFont="1" applyFill="1" applyBorder="1" applyAlignment="1">
      <alignment horizontal="right" wrapText="1"/>
    </xf>
    <xf numFmtId="0" fontId="22" fillId="35" borderId="16" xfId="0" applyFont="1" applyFill="1" applyBorder="1" applyAlignment="1">
      <alignment horizontal="left" wrapText="1"/>
    </xf>
    <xf numFmtId="0" fontId="22" fillId="35" borderId="17" xfId="0" applyFont="1" applyFill="1" applyBorder="1" applyAlignment="1">
      <alignment horizontal="right" wrapText="1"/>
    </xf>
    <xf numFmtId="0" fontId="22" fillId="35" borderId="18" xfId="0" applyFont="1" applyFill="1" applyBorder="1" applyAlignment="1">
      <alignment horizontal="right" wrapText="1"/>
    </xf>
    <xf numFmtId="164" fontId="0" fillId="0" borderId="0" xfId="0" applyNumberFormat="1"/>
    <xf numFmtId="0" fontId="24" fillId="0" borderId="0" xfId="0" applyFont="1"/>
    <xf numFmtId="9" fontId="24" fillId="0" borderId="0" xfId="0" applyNumberFormat="1" applyFont="1"/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</cellXfs>
  <cellStyles count="43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800">
                <a:effectLst/>
              </a:rPr>
              <a:t>US imports of timber and lumber </a:t>
            </a:r>
            <a:br>
              <a:rPr lang="en-US" sz="1800">
                <a:effectLst/>
              </a:rPr>
            </a:br>
            <a:r>
              <a:rPr lang="en-US" sz="1000">
                <a:effectLst/>
              </a:rPr>
              <a:t>(value, 2024)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1C355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D5CC-459B-B79B-315700B7C6D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429-4B0E-BBDB-8F750C168FEF}"/>
              </c:ext>
            </c:extLst>
          </c:dPt>
          <c:dPt>
            <c:idx val="2"/>
            <c:bubble3D val="0"/>
            <c:spPr>
              <a:solidFill>
                <a:srgbClr val="0BB18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D5CC-459B-B79B-315700B7C6DE}"/>
              </c:ext>
            </c:extLst>
          </c:dPt>
          <c:dPt>
            <c:idx val="3"/>
            <c:bubble3D val="0"/>
            <c:spPr>
              <a:solidFill>
                <a:srgbClr val="0BB18F">
                  <a:lumMod val="60000"/>
                  <a:lumOff val="4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D5CC-459B-B79B-315700B7C6DE}"/>
              </c:ext>
            </c:extLst>
          </c:dPt>
          <c:dPt>
            <c:idx val="4"/>
            <c:bubble3D val="0"/>
            <c:spPr>
              <a:solidFill>
                <a:sysClr val="window" lastClr="FFFFFF">
                  <a:lumMod val="75000"/>
                </a:sys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D5CC-459B-B79B-315700B7C6D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429-4B0E-BBDB-8F750C168FEF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tx1"/>
                        </a:solidFill>
                        <a:latin typeface="Arial" panose="020B0604020202020204" pitchFamily="34" charset="0"/>
                        <a:ea typeface="+mn-ea"/>
                        <a:cs typeface="Arial" panose="020B0604020202020204" pitchFamily="34" charset="0"/>
                      </a:defRPr>
                    </a:pPr>
                    <a:fld id="{ED2A5CD8-C3A7-4B7A-B550-AA861F0EFC62}" type="VALUE">
                      <a:rPr lang="en-US">
                        <a:solidFill>
                          <a:schemeClr val="tx1"/>
                        </a:solidFill>
                      </a:rPr>
                      <a:pPr>
                        <a:defRPr sz="1000" b="1">
                          <a:solidFill>
                            <a:schemeClr val="tx1"/>
                          </a:solidFill>
                        </a:defRPr>
                      </a:pPr>
                      <a:t>[VALEUR]</a:t>
                    </a:fld>
                    <a:endParaRPr lang="fr-FR"/>
                  </a:p>
                </c:rich>
              </c:tx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737122557726465"/>
                      <c:h val="0.210646337379997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0-D5CC-459B-B79B-315700B7C6DE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Feuil3!$A$3:$A$8</c:f>
              <c:strCache>
                <c:ptCount val="6"/>
                <c:pt idx="0">
                  <c:v>Canada</c:v>
                </c:pt>
                <c:pt idx="1">
                  <c:v>Germany</c:v>
                </c:pt>
                <c:pt idx="2">
                  <c:v>Sweden</c:v>
                </c:pt>
                <c:pt idx="3">
                  <c:v>Brazil</c:v>
                </c:pt>
                <c:pt idx="4">
                  <c:v>New Zealand</c:v>
                </c:pt>
                <c:pt idx="5">
                  <c:v>Others</c:v>
                </c:pt>
              </c:strCache>
            </c:strRef>
          </c:cat>
          <c:val>
            <c:numRef>
              <c:f>Feuil3!$D$3:$D$8</c:f>
              <c:numCache>
                <c:formatCode>0.0%</c:formatCode>
                <c:ptCount val="6"/>
                <c:pt idx="0">
                  <c:v>0.71554618664175595</c:v>
                </c:pt>
                <c:pt idx="1">
                  <c:v>7.2008465873967947E-2</c:v>
                </c:pt>
                <c:pt idx="2">
                  <c:v>4.3903342379910698E-2</c:v>
                </c:pt>
                <c:pt idx="3">
                  <c:v>3.065917302907761E-2</c:v>
                </c:pt>
                <c:pt idx="4">
                  <c:v>2.4674542876532826E-2</c:v>
                </c:pt>
                <c:pt idx="5">
                  <c:v>0.11320828919875502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D5CC-459B-B79B-315700B7C6D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  <c:userShapes r:id="rId4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fr-FR" sz="1800">
                <a:effectLst/>
              </a:rPr>
              <a:t>Importations américaines de bois brut et bois d’œuvre </a:t>
            </a:r>
            <a:r>
              <a:rPr lang="fr-FR" sz="1000">
                <a:effectLst/>
              </a:rPr>
              <a:t>(valeur, 2024)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1C355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F4C-4329-93E2-E536094A78C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F4C-4329-93E2-E536094A78CA}"/>
              </c:ext>
            </c:extLst>
          </c:dPt>
          <c:dPt>
            <c:idx val="2"/>
            <c:bubble3D val="0"/>
            <c:spPr>
              <a:solidFill>
                <a:srgbClr val="0BB18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F4C-4329-93E2-E536094A78CA}"/>
              </c:ext>
            </c:extLst>
          </c:dPt>
          <c:dPt>
            <c:idx val="3"/>
            <c:bubble3D val="0"/>
            <c:spPr>
              <a:solidFill>
                <a:srgbClr val="0BB18F">
                  <a:lumMod val="60000"/>
                  <a:lumOff val="4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F4C-4329-93E2-E536094A78CA}"/>
              </c:ext>
            </c:extLst>
          </c:dPt>
          <c:dPt>
            <c:idx val="4"/>
            <c:bubble3D val="0"/>
            <c:spPr>
              <a:solidFill>
                <a:sysClr val="window" lastClr="FFFFFF">
                  <a:lumMod val="75000"/>
                </a:sys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F4C-4329-93E2-E536094A78C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F4C-4329-93E2-E536094A78CA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ED2A5CD8-C3A7-4B7A-B550-AA861F0EFC62}" type="VALUE">
                      <a:rPr lang="en-US">
                        <a:solidFill>
                          <a:schemeClr val="bg1"/>
                        </a:solidFill>
                      </a:rPr>
                      <a:pPr/>
                      <a:t>[VALEUR]</a:t>
                    </a:fld>
                    <a:endParaRPr lang="fr-FR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F4C-4329-93E2-E536094A78CA}"/>
                </c:ext>
              </c:extLst>
            </c:dLbl>
            <c:dLbl>
              <c:idx val="3"/>
              <c:layout>
                <c:manualLayout>
                  <c:x val="2.6671932466121987E-2"/>
                  <c:y val="2.5005987726711466E-2"/>
                </c:manualLayout>
              </c:layout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897596656217345"/>
                      <c:h val="7.95902285263987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F4C-4329-93E2-E536094A78CA}"/>
                </c:ext>
              </c:extLst>
            </c:dLbl>
            <c:dLbl>
              <c:idx val="4"/>
              <c:layout>
                <c:manualLayout>
                  <c:x val="2.4097121088704036E-2"/>
                  <c:y val="-2.649268132263608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F4C-4329-93E2-E536094A78CA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Feuil3!$B$3:$B$8</c:f>
              <c:strCache>
                <c:ptCount val="6"/>
                <c:pt idx="0">
                  <c:v>Canada</c:v>
                </c:pt>
                <c:pt idx="1">
                  <c:v>Allemagne</c:v>
                </c:pt>
                <c:pt idx="2">
                  <c:v>Suède</c:v>
                </c:pt>
                <c:pt idx="3">
                  <c:v>Brésil</c:v>
                </c:pt>
                <c:pt idx="4">
                  <c:v>Nouvelle Zélande</c:v>
                </c:pt>
                <c:pt idx="5">
                  <c:v>Autres</c:v>
                </c:pt>
              </c:strCache>
            </c:strRef>
          </c:cat>
          <c:val>
            <c:numRef>
              <c:f>Feuil3!$D$3:$D$8</c:f>
              <c:numCache>
                <c:formatCode>0.0%</c:formatCode>
                <c:ptCount val="6"/>
                <c:pt idx="0">
                  <c:v>0.71554618664175595</c:v>
                </c:pt>
                <c:pt idx="1">
                  <c:v>7.2008465873967947E-2</c:v>
                </c:pt>
                <c:pt idx="2">
                  <c:v>4.3903342379910698E-2</c:v>
                </c:pt>
                <c:pt idx="3">
                  <c:v>3.065917302907761E-2</c:v>
                </c:pt>
                <c:pt idx="4">
                  <c:v>2.4674542876532826E-2</c:v>
                </c:pt>
                <c:pt idx="5">
                  <c:v>0.11320828919875502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F4C-4329-93E2-E536094A78C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403225</xdr:colOff>
      <xdr:row>0</xdr:row>
      <xdr:rowOff>158749</xdr:rowOff>
    </xdr:from>
    <xdr:to>
      <xdr:col>14</xdr:col>
      <xdr:colOff>695325</xdr:colOff>
      <xdr:row>22</xdr:row>
      <xdr:rowOff>142875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2E83265-17AD-0711-506C-046DFD11E5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266700</xdr:colOff>
      <xdr:row>1</xdr:row>
      <xdr:rowOff>66675</xdr:rowOff>
    </xdr:from>
    <xdr:to>
      <xdr:col>23</xdr:col>
      <xdr:colOff>247650</xdr:colOff>
      <xdr:row>22</xdr:row>
      <xdr:rowOff>95250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3CE0D328-F5E5-4D63-9773-0272E55930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0.06862</cdr:x>
      <cdr:y>0.95209</cdr:y>
    </cdr:from>
    <cdr:to>
      <cdr:x>0.99285</cdr:x>
      <cdr:y>0.99005</cdr:y>
    </cdr:to>
    <cdr:sp macro="" textlink="">
      <cdr:nvSpPr>
        <cdr:cNvPr id="2" name="ZoneTexte 1">
          <a:extLst xmlns:a="http://schemas.openxmlformats.org/drawingml/2006/main">
            <a:ext uri="{FF2B5EF4-FFF2-40B4-BE49-F238E27FC236}">
              <a16:creationId xmlns:a16="http://schemas.microsoft.com/office/drawing/2014/main" id="{72E1B181-0DD4-9587-9756-5244A3EBEB75}"/>
            </a:ext>
          </a:extLst>
        </cdr:cNvPr>
        <cdr:cNvSpPr txBox="1"/>
      </cdr:nvSpPr>
      <cdr:spPr>
        <a:xfrm xmlns:a="http://schemas.openxmlformats.org/drawingml/2006/main">
          <a:off x="490640" y="3975101"/>
          <a:ext cx="6608337" cy="1584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fr-FR" sz="700" i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Timber and lumber refer to HS codes 4403, 4406 and 4407                                                                                          Source: Trade Map, Coface</a:t>
          </a:r>
        </a:p>
      </cdr:txBody>
    </cdr:sp>
  </cdr:relSizeAnchor>
  <cdr:relSizeAnchor xmlns:cdr="http://schemas.openxmlformats.org/drawingml/2006/chartDrawing">
    <cdr:from>
      <cdr:x>0.67629</cdr:x>
      <cdr:y>0.73992</cdr:y>
    </cdr:from>
    <cdr:to>
      <cdr:x>0.87211</cdr:x>
      <cdr:y>0.7924</cdr:y>
    </cdr:to>
    <cdr:sp macro="" textlink="">
      <cdr:nvSpPr>
        <cdr:cNvPr id="3" name="ZoneTexte 2">
          <a:extLst xmlns:a="http://schemas.openxmlformats.org/drawingml/2006/main">
            <a:ext uri="{FF2B5EF4-FFF2-40B4-BE49-F238E27FC236}">
              <a16:creationId xmlns:a16="http://schemas.microsoft.com/office/drawing/2014/main" id="{4B390ADF-4EBF-223A-31EC-E928BDBE3A0A}"/>
            </a:ext>
          </a:extLst>
        </cdr:cNvPr>
        <cdr:cNvSpPr txBox="1"/>
      </cdr:nvSpPr>
      <cdr:spPr>
        <a:xfrm xmlns:a="http://schemas.openxmlformats.org/drawingml/2006/main">
          <a:off x="4835525" y="3089276"/>
          <a:ext cx="1400175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1000" b="1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Canada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0.93853</cdr:y>
    </cdr:from>
    <cdr:to>
      <cdr:x>0.99285</cdr:x>
      <cdr:y>0.99005</cdr:y>
    </cdr:to>
    <cdr:sp macro="" textlink="">
      <cdr:nvSpPr>
        <cdr:cNvPr id="2" name="ZoneTexte 1">
          <a:extLst xmlns:a="http://schemas.openxmlformats.org/drawingml/2006/main">
            <a:ext uri="{FF2B5EF4-FFF2-40B4-BE49-F238E27FC236}">
              <a16:creationId xmlns:a16="http://schemas.microsoft.com/office/drawing/2014/main" id="{72E1B181-0DD4-9587-9756-5244A3EBEB75}"/>
            </a:ext>
          </a:extLst>
        </cdr:cNvPr>
        <cdr:cNvSpPr txBox="1"/>
      </cdr:nvSpPr>
      <cdr:spPr>
        <a:xfrm xmlns:a="http://schemas.openxmlformats.org/drawingml/2006/main">
          <a:off x="0" y="3781424"/>
          <a:ext cx="6033500" cy="2075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fr-FR" sz="700" i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Le</a:t>
          </a:r>
          <a:r>
            <a:rPr lang="fr-FR" sz="700" i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bois brut et le bois d'oeuvre correspondent aux codes HS 4403, 4406 et 4407                                                  </a:t>
          </a:r>
          <a:r>
            <a:rPr lang="fr-FR" sz="700" i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Source: Trade Map, Coface</a:t>
          </a:r>
        </a:p>
      </cdr:txBody>
    </cdr:sp>
  </cdr:relSizeAnchor>
  <cdr:relSizeAnchor xmlns:cdr="http://schemas.openxmlformats.org/drawingml/2006/chartDrawing">
    <cdr:from>
      <cdr:x>0.5815</cdr:x>
      <cdr:y>0.67849</cdr:y>
    </cdr:from>
    <cdr:to>
      <cdr:x>0.69122</cdr:x>
      <cdr:y>0.73995</cdr:y>
    </cdr:to>
    <cdr:sp macro="" textlink="">
      <cdr:nvSpPr>
        <cdr:cNvPr id="3" name="ZoneTexte 2">
          <a:extLst xmlns:a="http://schemas.openxmlformats.org/drawingml/2006/main">
            <a:ext uri="{FF2B5EF4-FFF2-40B4-BE49-F238E27FC236}">
              <a16:creationId xmlns:a16="http://schemas.microsoft.com/office/drawing/2014/main" id="{8EC91CC3-7E74-1682-6337-6FBB6D5D743C}"/>
            </a:ext>
          </a:extLst>
        </cdr:cNvPr>
        <cdr:cNvSpPr txBox="1"/>
      </cdr:nvSpPr>
      <cdr:spPr>
        <a:xfrm xmlns:a="http://schemas.openxmlformats.org/drawingml/2006/main">
          <a:off x="3533775" y="2733675"/>
          <a:ext cx="66675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900" b="1" i="0" u="none" strike="noStrike" kern="1200" baseline="0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Canada</a:t>
          </a: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Personnalisé 2">
      <a:dk1>
        <a:srgbClr val="1C355E"/>
      </a:dk1>
      <a:lt1>
        <a:sysClr val="window" lastClr="FFFFFF"/>
      </a:lt1>
      <a:dk2>
        <a:srgbClr val="1C355E"/>
      </a:dk2>
      <a:lt2>
        <a:srgbClr val="FFFFFF"/>
      </a:lt2>
      <a:accent1>
        <a:srgbClr val="1C355E"/>
      </a:accent1>
      <a:accent2>
        <a:srgbClr val="5FD1E0"/>
      </a:accent2>
      <a:accent3>
        <a:srgbClr val="0BB18F"/>
      </a:accent3>
      <a:accent4>
        <a:srgbClr val="6CDBD6"/>
      </a:accent4>
      <a:accent5>
        <a:srgbClr val="3BD4AE"/>
      </a:accent5>
      <a:accent6>
        <a:srgbClr val="E81F76"/>
      </a:accent6>
      <a:hlink>
        <a:srgbClr val="1C355E"/>
      </a:hlink>
      <a:folHlink>
        <a:srgbClr val="1C355E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Personnalisé 1">
    <a:dk1>
      <a:srgbClr val="1C355E"/>
    </a:dk1>
    <a:lt1>
      <a:sysClr val="window" lastClr="FFFFFF"/>
    </a:lt1>
    <a:dk2>
      <a:srgbClr val="1C355E"/>
    </a:dk2>
    <a:lt2>
      <a:srgbClr val="FFFFFF"/>
    </a:lt2>
    <a:accent1>
      <a:srgbClr val="1226AA"/>
    </a:accent1>
    <a:accent2>
      <a:srgbClr val="5FD1E0"/>
    </a:accent2>
    <a:accent3>
      <a:srgbClr val="0BB18F"/>
    </a:accent3>
    <a:accent4>
      <a:srgbClr val="6CDBD6"/>
    </a:accent4>
    <a:accent5>
      <a:srgbClr val="3BD4AE"/>
    </a:accent5>
    <a:accent6>
      <a:srgbClr val="E81F76"/>
    </a:accent6>
    <a:hlink>
      <a:srgbClr val="1C355E"/>
    </a:hlink>
    <a:folHlink>
      <a:srgbClr val="1C355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ersonnalisé 1">
    <a:dk1>
      <a:srgbClr val="1C355E"/>
    </a:dk1>
    <a:lt1>
      <a:sysClr val="window" lastClr="FFFFFF"/>
    </a:lt1>
    <a:dk2>
      <a:srgbClr val="1C355E"/>
    </a:dk2>
    <a:lt2>
      <a:srgbClr val="FFFFFF"/>
    </a:lt2>
    <a:accent1>
      <a:srgbClr val="1226AA"/>
    </a:accent1>
    <a:accent2>
      <a:srgbClr val="5FD1E0"/>
    </a:accent2>
    <a:accent3>
      <a:srgbClr val="0BB18F"/>
    </a:accent3>
    <a:accent4>
      <a:srgbClr val="6CDBD6"/>
    </a:accent4>
    <a:accent5>
      <a:srgbClr val="3BD4AE"/>
    </a:accent5>
    <a:accent6>
      <a:srgbClr val="E81F76"/>
    </a:accent6>
    <a:hlink>
      <a:srgbClr val="1C355E"/>
    </a:hlink>
    <a:folHlink>
      <a:srgbClr val="1C355E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omtrade.un.org/" TargetMode="External"/><Relationship Id="rId1" Type="http://schemas.openxmlformats.org/officeDocument/2006/relationships/hyperlink" Target="http://www.census.gov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comtrade.un.org/" TargetMode="External"/><Relationship Id="rId1" Type="http://schemas.openxmlformats.org/officeDocument/2006/relationships/hyperlink" Target="http://www.census.gov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://comtrade.un.org/" TargetMode="External"/><Relationship Id="rId1" Type="http://schemas.openxmlformats.org/officeDocument/2006/relationships/hyperlink" Target="http://www.census.gov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E9CFD-989E-4577-BDC3-7C9DD16C1E25}">
  <dimension ref="A1:H127"/>
  <sheetViews>
    <sheetView showGridLines="0" topLeftCell="A11" workbookViewId="0">
      <selection activeCell="H17" sqref="H17"/>
    </sheetView>
  </sheetViews>
  <sheetFormatPr baseColWidth="10" defaultRowHeight="15" x14ac:dyDescent="0.25"/>
  <cols>
    <col min="1" max="1" width="43.5703125" bestFit="1" customWidth="1"/>
    <col min="2" max="6" width="14" bestFit="1" customWidth="1"/>
  </cols>
  <sheetData>
    <row r="1" spans="1:8" x14ac:dyDescent="0.25">
      <c r="A1" s="19" t="s">
        <v>0</v>
      </c>
      <c r="B1" s="19"/>
      <c r="C1" s="19"/>
      <c r="D1" s="19"/>
      <c r="E1" s="19"/>
      <c r="F1" s="19"/>
    </row>
    <row r="2" spans="1:8" x14ac:dyDescent="0.25">
      <c r="A2" s="20" t="s">
        <v>1</v>
      </c>
      <c r="B2" s="20"/>
      <c r="C2" s="20"/>
      <c r="D2" s="20"/>
      <c r="E2" s="20"/>
      <c r="F2" s="20"/>
    </row>
    <row r="3" spans="1:8" x14ac:dyDescent="0.25">
      <c r="A3" s="1"/>
    </row>
    <row r="4" spans="1:8" ht="30" x14ac:dyDescent="0.25">
      <c r="A4" s="3" t="s">
        <v>2</v>
      </c>
    </row>
    <row r="5" spans="1:8" ht="30" x14ac:dyDescent="0.25">
      <c r="A5" s="3" t="s">
        <v>3</v>
      </c>
    </row>
    <row r="6" spans="1:8" x14ac:dyDescent="0.25">
      <c r="A6" s="1"/>
    </row>
    <row r="7" spans="1:8" x14ac:dyDescent="0.25">
      <c r="A7" s="1"/>
    </row>
    <row r="8" spans="1:8" x14ac:dyDescent="0.25">
      <c r="A8" s="1"/>
    </row>
    <row r="9" spans="1:8" x14ac:dyDescent="0.25">
      <c r="A9" s="1"/>
    </row>
    <row r="10" spans="1:8" x14ac:dyDescent="0.25">
      <c r="A10" s="1"/>
    </row>
    <row r="11" spans="1:8" x14ac:dyDescent="0.25">
      <c r="A11" s="1"/>
    </row>
    <row r="12" spans="1:8" x14ac:dyDescent="0.25">
      <c r="A12" s="1"/>
    </row>
    <row r="13" spans="1:8" x14ac:dyDescent="0.25">
      <c r="A13" s="2" t="s">
        <v>4</v>
      </c>
    </row>
    <row r="14" spans="1:8" x14ac:dyDescent="0.25">
      <c r="A14" s="1"/>
    </row>
    <row r="15" spans="1:8" ht="22.5" x14ac:dyDescent="0.25">
      <c r="A15" s="6" t="s">
        <v>5</v>
      </c>
      <c r="B15" s="7" t="s">
        <v>6</v>
      </c>
      <c r="C15" s="7" t="s">
        <v>7</v>
      </c>
      <c r="D15" s="7" t="s">
        <v>8</v>
      </c>
      <c r="E15" s="7" t="s">
        <v>9</v>
      </c>
      <c r="F15" s="8" t="s">
        <v>10</v>
      </c>
    </row>
    <row r="16" spans="1:8" x14ac:dyDescent="0.25">
      <c r="A16" s="9" t="s">
        <v>11</v>
      </c>
      <c r="B16" s="4">
        <v>8445544</v>
      </c>
      <c r="C16" s="4">
        <v>14256591</v>
      </c>
      <c r="D16" s="4">
        <v>12976868</v>
      </c>
      <c r="E16" s="4">
        <v>8012712</v>
      </c>
      <c r="F16" s="10">
        <v>7851320</v>
      </c>
      <c r="H16" cm="1">
        <f t="array" ref="H16">SUMPRODUCT((COUNTIF(Feuil1!B1:B27,A16:A127)&gt;0)*(F16:F127))</f>
        <v>1207557</v>
      </c>
    </row>
    <row r="17" spans="1:6" x14ac:dyDescent="0.25">
      <c r="A17" s="11" t="s">
        <v>12</v>
      </c>
      <c r="B17" s="5">
        <v>6419159</v>
      </c>
      <c r="C17" s="5">
        <v>11333144</v>
      </c>
      <c r="D17" s="5">
        <v>9293372</v>
      </c>
      <c r="E17" s="5">
        <v>5520759</v>
      </c>
      <c r="F17" s="12">
        <v>5613761</v>
      </c>
    </row>
    <row r="18" spans="1:6" x14ac:dyDescent="0.25">
      <c r="A18" s="9" t="s">
        <v>13</v>
      </c>
      <c r="B18" s="4">
        <v>548693</v>
      </c>
      <c r="C18" s="4">
        <v>931993</v>
      </c>
      <c r="D18" s="4">
        <v>982389</v>
      </c>
      <c r="E18" s="4">
        <v>719948</v>
      </c>
      <c r="F18" s="10">
        <v>578524</v>
      </c>
    </row>
    <row r="19" spans="1:6" x14ac:dyDescent="0.25">
      <c r="A19" s="11" t="s">
        <v>14</v>
      </c>
      <c r="B19" s="5">
        <v>244305</v>
      </c>
      <c r="C19" s="5">
        <v>330532</v>
      </c>
      <c r="D19" s="5">
        <v>478075</v>
      </c>
      <c r="E19" s="5">
        <v>356359</v>
      </c>
      <c r="F19" s="12">
        <v>312816</v>
      </c>
    </row>
    <row r="20" spans="1:6" x14ac:dyDescent="0.25">
      <c r="A20" s="9" t="s">
        <v>15</v>
      </c>
      <c r="B20" s="4">
        <v>281882</v>
      </c>
      <c r="C20" s="4">
        <v>320298</v>
      </c>
      <c r="D20" s="4">
        <v>502526</v>
      </c>
      <c r="E20" s="4">
        <v>269542</v>
      </c>
      <c r="F20" s="10">
        <v>246172</v>
      </c>
    </row>
    <row r="21" spans="1:6" x14ac:dyDescent="0.25">
      <c r="A21" s="11" t="s">
        <v>16</v>
      </c>
      <c r="B21" s="5">
        <v>160546</v>
      </c>
      <c r="C21" s="5">
        <v>182149</v>
      </c>
      <c r="D21" s="5">
        <v>221472</v>
      </c>
      <c r="E21" s="5">
        <v>203626</v>
      </c>
      <c r="F21" s="12">
        <v>196198</v>
      </c>
    </row>
    <row r="22" spans="1:6" x14ac:dyDescent="0.25">
      <c r="A22" s="9" t="s">
        <v>17</v>
      </c>
      <c r="B22" s="4">
        <v>146568</v>
      </c>
      <c r="C22" s="4">
        <v>174319</v>
      </c>
      <c r="D22" s="4">
        <v>241467</v>
      </c>
      <c r="E22" s="4">
        <v>158510</v>
      </c>
      <c r="F22" s="10">
        <v>190138</v>
      </c>
    </row>
    <row r="23" spans="1:6" x14ac:dyDescent="0.25">
      <c r="A23" s="11" t="s">
        <v>18</v>
      </c>
      <c r="B23" s="5">
        <v>91901</v>
      </c>
      <c r="C23" s="5">
        <v>156788</v>
      </c>
      <c r="D23" s="5">
        <v>188340</v>
      </c>
      <c r="E23" s="5">
        <v>117472</v>
      </c>
      <c r="F23" s="12">
        <v>108536</v>
      </c>
    </row>
    <row r="24" spans="1:6" x14ac:dyDescent="0.25">
      <c r="A24" s="9" t="s">
        <v>19</v>
      </c>
      <c r="B24" s="4">
        <v>25833</v>
      </c>
      <c r="C24" s="4">
        <v>56930</v>
      </c>
      <c r="D24" s="4">
        <v>96770</v>
      </c>
      <c r="E24" s="4">
        <v>48019</v>
      </c>
      <c r="F24" s="10">
        <v>67079</v>
      </c>
    </row>
    <row r="25" spans="1:6" x14ac:dyDescent="0.25">
      <c r="A25" s="11" t="s">
        <v>20</v>
      </c>
      <c r="B25" s="5">
        <v>31759</v>
      </c>
      <c r="C25" s="5">
        <v>46421</v>
      </c>
      <c r="D25" s="5">
        <v>77219</v>
      </c>
      <c r="E25" s="5">
        <v>49187</v>
      </c>
      <c r="F25" s="12">
        <v>46492</v>
      </c>
    </row>
    <row r="26" spans="1:6" x14ac:dyDescent="0.25">
      <c r="A26" s="9" t="s">
        <v>21</v>
      </c>
      <c r="B26" s="4">
        <v>22537</v>
      </c>
      <c r="C26" s="4">
        <v>31370</v>
      </c>
      <c r="D26" s="4">
        <v>60989</v>
      </c>
      <c r="E26" s="4">
        <v>51800</v>
      </c>
      <c r="F26" s="10">
        <v>46026</v>
      </c>
    </row>
    <row r="27" spans="1:6" x14ac:dyDescent="0.25">
      <c r="A27" s="11" t="s">
        <v>22</v>
      </c>
      <c r="B27" s="5">
        <v>14925</v>
      </c>
      <c r="C27" s="5">
        <v>34488</v>
      </c>
      <c r="D27" s="5">
        <v>84827</v>
      </c>
      <c r="E27" s="5">
        <v>39503</v>
      </c>
      <c r="F27" s="12">
        <v>44626</v>
      </c>
    </row>
    <row r="28" spans="1:6" x14ac:dyDescent="0.25">
      <c r="A28" s="9" t="s">
        <v>23</v>
      </c>
      <c r="B28" s="4">
        <v>78261</v>
      </c>
      <c r="C28" s="4">
        <v>45343</v>
      </c>
      <c r="D28" s="4">
        <v>56699</v>
      </c>
      <c r="E28" s="4">
        <v>25300</v>
      </c>
      <c r="F28" s="10">
        <v>44231</v>
      </c>
    </row>
    <row r="29" spans="1:6" x14ac:dyDescent="0.25">
      <c r="A29" s="11" t="s">
        <v>24</v>
      </c>
      <c r="B29" s="5">
        <v>47252</v>
      </c>
      <c r="C29" s="5">
        <v>63515</v>
      </c>
      <c r="D29" s="5">
        <v>57555</v>
      </c>
      <c r="E29" s="5">
        <v>57021</v>
      </c>
      <c r="F29" s="12">
        <v>43430</v>
      </c>
    </row>
    <row r="30" spans="1:6" x14ac:dyDescent="0.25">
      <c r="A30" s="9" t="s">
        <v>25</v>
      </c>
      <c r="B30" s="4">
        <v>19444</v>
      </c>
      <c r="C30" s="4">
        <v>32397</v>
      </c>
      <c r="D30" s="4">
        <v>74061</v>
      </c>
      <c r="E30" s="4">
        <v>45317</v>
      </c>
      <c r="F30" s="10">
        <v>30924</v>
      </c>
    </row>
    <row r="31" spans="1:6" x14ac:dyDescent="0.25">
      <c r="A31" s="11" t="s">
        <v>26</v>
      </c>
      <c r="B31" s="5">
        <v>81580</v>
      </c>
      <c r="C31" s="5">
        <v>163956</v>
      </c>
      <c r="D31" s="5">
        <v>171240</v>
      </c>
      <c r="E31" s="5">
        <v>57408</v>
      </c>
      <c r="F31" s="12">
        <v>26913</v>
      </c>
    </row>
    <row r="32" spans="1:6" x14ac:dyDescent="0.25">
      <c r="A32" s="9" t="s">
        <v>27</v>
      </c>
      <c r="B32" s="4">
        <v>5301</v>
      </c>
      <c r="C32" s="4">
        <v>10105</v>
      </c>
      <c r="D32" s="4">
        <v>16403</v>
      </c>
      <c r="E32" s="4">
        <v>29048</v>
      </c>
      <c r="F32" s="10">
        <v>26087</v>
      </c>
    </row>
    <row r="33" spans="1:6" x14ac:dyDescent="0.25">
      <c r="A33" s="11" t="s">
        <v>28</v>
      </c>
      <c r="B33" s="5">
        <v>20145</v>
      </c>
      <c r="C33" s="5">
        <v>26244</v>
      </c>
      <c r="D33" s="5">
        <v>39683</v>
      </c>
      <c r="E33" s="5">
        <v>25704</v>
      </c>
      <c r="F33" s="12">
        <v>24843</v>
      </c>
    </row>
    <row r="34" spans="1:6" x14ac:dyDescent="0.25">
      <c r="A34" s="9" t="s">
        <v>29</v>
      </c>
      <c r="B34" s="4">
        <v>17463</v>
      </c>
      <c r="C34" s="4">
        <v>35623</v>
      </c>
      <c r="D34" s="4">
        <v>36852</v>
      </c>
      <c r="E34" s="4">
        <v>21861</v>
      </c>
      <c r="F34" s="10">
        <v>24478</v>
      </c>
    </row>
    <row r="35" spans="1:6" x14ac:dyDescent="0.25">
      <c r="A35" s="11" t="s">
        <v>30</v>
      </c>
      <c r="B35" s="5">
        <v>12563</v>
      </c>
      <c r="C35" s="5">
        <v>20611</v>
      </c>
      <c r="D35" s="5">
        <v>27210</v>
      </c>
      <c r="E35" s="5">
        <v>22268</v>
      </c>
      <c r="F35" s="12">
        <v>23188</v>
      </c>
    </row>
    <row r="36" spans="1:6" x14ac:dyDescent="0.25">
      <c r="A36" s="9" t="s">
        <v>31</v>
      </c>
      <c r="B36" s="4">
        <v>0</v>
      </c>
      <c r="C36" s="4">
        <v>3546</v>
      </c>
      <c r="D36" s="4">
        <v>11913</v>
      </c>
      <c r="E36" s="4">
        <v>14410</v>
      </c>
      <c r="F36" s="10">
        <v>17356</v>
      </c>
    </row>
    <row r="37" spans="1:6" x14ac:dyDescent="0.25">
      <c r="A37" s="11" t="s">
        <v>32</v>
      </c>
      <c r="B37" s="5">
        <v>6955</v>
      </c>
      <c r="C37" s="5">
        <v>12425</v>
      </c>
      <c r="D37" s="5">
        <v>16248</v>
      </c>
      <c r="E37" s="5">
        <v>9580</v>
      </c>
      <c r="F37" s="12">
        <v>11989</v>
      </c>
    </row>
    <row r="38" spans="1:6" x14ac:dyDescent="0.25">
      <c r="A38" s="9" t="s">
        <v>33</v>
      </c>
      <c r="B38" s="4">
        <v>7574</v>
      </c>
      <c r="C38" s="4">
        <v>7813</v>
      </c>
      <c r="D38" s="4">
        <v>8773</v>
      </c>
      <c r="E38" s="4">
        <v>9659</v>
      </c>
      <c r="F38" s="10">
        <v>10730</v>
      </c>
    </row>
    <row r="39" spans="1:6" x14ac:dyDescent="0.25">
      <c r="A39" s="11" t="s">
        <v>34</v>
      </c>
      <c r="B39" s="5">
        <v>9592</v>
      </c>
      <c r="C39" s="5">
        <v>14682</v>
      </c>
      <c r="D39" s="5">
        <v>11174</v>
      </c>
      <c r="E39" s="5">
        <v>7282</v>
      </c>
      <c r="F39" s="12">
        <v>10099</v>
      </c>
    </row>
    <row r="40" spans="1:6" x14ac:dyDescent="0.25">
      <c r="A40" s="9" t="s">
        <v>35</v>
      </c>
      <c r="B40" s="4">
        <v>7999</v>
      </c>
      <c r="C40" s="4">
        <v>16608</v>
      </c>
      <c r="D40" s="4">
        <v>19307</v>
      </c>
      <c r="E40" s="4">
        <v>11191</v>
      </c>
      <c r="F40" s="10">
        <v>8873</v>
      </c>
    </row>
    <row r="41" spans="1:6" x14ac:dyDescent="0.25">
      <c r="A41" s="11" t="s">
        <v>36</v>
      </c>
      <c r="B41" s="5">
        <v>2008</v>
      </c>
      <c r="C41" s="5">
        <v>3001</v>
      </c>
      <c r="D41" s="5">
        <v>4013</v>
      </c>
      <c r="E41" s="5">
        <v>5229</v>
      </c>
      <c r="F41" s="12">
        <v>6712</v>
      </c>
    </row>
    <row r="42" spans="1:6" x14ac:dyDescent="0.25">
      <c r="A42" s="9" t="s">
        <v>37</v>
      </c>
      <c r="B42" s="4">
        <v>3617</v>
      </c>
      <c r="C42" s="4">
        <v>6905</v>
      </c>
      <c r="D42" s="4">
        <v>10176</v>
      </c>
      <c r="E42" s="4">
        <v>6757</v>
      </c>
      <c r="F42" s="10">
        <v>6598</v>
      </c>
    </row>
    <row r="43" spans="1:6" x14ac:dyDescent="0.25">
      <c r="A43" s="11" t="s">
        <v>38</v>
      </c>
      <c r="B43" s="5">
        <v>8479</v>
      </c>
      <c r="C43" s="5">
        <v>7494</v>
      </c>
      <c r="D43" s="5">
        <v>10491</v>
      </c>
      <c r="E43" s="5">
        <v>8241</v>
      </c>
      <c r="F43" s="12">
        <v>6468</v>
      </c>
    </row>
    <row r="44" spans="1:6" x14ac:dyDescent="0.25">
      <c r="A44" s="9" t="s">
        <v>39</v>
      </c>
      <c r="B44" s="4">
        <v>820</v>
      </c>
      <c r="C44" s="4">
        <v>1019</v>
      </c>
      <c r="D44" s="4">
        <v>1848</v>
      </c>
      <c r="E44" s="4">
        <v>9243</v>
      </c>
      <c r="F44" s="10">
        <v>6241</v>
      </c>
    </row>
    <row r="45" spans="1:6" x14ac:dyDescent="0.25">
      <c r="A45" s="11" t="s">
        <v>40</v>
      </c>
      <c r="B45" s="5">
        <v>181</v>
      </c>
      <c r="C45" s="5">
        <v>912</v>
      </c>
      <c r="D45" s="5">
        <v>6744</v>
      </c>
      <c r="E45" s="5">
        <v>7851</v>
      </c>
      <c r="F45" s="12">
        <v>5977</v>
      </c>
    </row>
    <row r="46" spans="1:6" x14ac:dyDescent="0.25">
      <c r="A46" s="9" t="s">
        <v>41</v>
      </c>
      <c r="B46" s="4">
        <v>7683</v>
      </c>
      <c r="C46" s="4">
        <v>10036</v>
      </c>
      <c r="D46" s="4">
        <v>15625</v>
      </c>
      <c r="E46" s="4">
        <v>13910</v>
      </c>
      <c r="F46" s="10">
        <v>5543</v>
      </c>
    </row>
    <row r="47" spans="1:6" x14ac:dyDescent="0.25">
      <c r="A47" s="11" t="s">
        <v>42</v>
      </c>
      <c r="B47" s="5">
        <v>3714</v>
      </c>
      <c r="C47" s="5">
        <v>4154</v>
      </c>
      <c r="D47" s="5">
        <v>7165</v>
      </c>
      <c r="E47" s="5">
        <v>6912</v>
      </c>
      <c r="F47" s="12">
        <v>4564</v>
      </c>
    </row>
    <row r="48" spans="1:6" x14ac:dyDescent="0.25">
      <c r="A48" s="9" t="s">
        <v>43</v>
      </c>
      <c r="B48" s="4">
        <v>1189</v>
      </c>
      <c r="C48" s="4">
        <v>2311</v>
      </c>
      <c r="D48" s="4">
        <v>7006</v>
      </c>
      <c r="E48" s="4">
        <v>3958</v>
      </c>
      <c r="F48" s="10">
        <v>4106</v>
      </c>
    </row>
    <row r="49" spans="1:6" x14ac:dyDescent="0.25">
      <c r="A49" s="11" t="s">
        <v>44</v>
      </c>
      <c r="B49" s="5">
        <v>4885</v>
      </c>
      <c r="C49" s="5">
        <v>4090</v>
      </c>
      <c r="D49" s="5">
        <v>5441</v>
      </c>
      <c r="E49" s="5">
        <v>6047</v>
      </c>
      <c r="F49" s="12">
        <v>3868</v>
      </c>
    </row>
    <row r="50" spans="1:6" x14ac:dyDescent="0.25">
      <c r="A50" s="9" t="s">
        <v>45</v>
      </c>
      <c r="B50" s="4">
        <v>19534</v>
      </c>
      <c r="C50" s="4">
        <v>10863</v>
      </c>
      <c r="D50" s="4">
        <v>4624</v>
      </c>
      <c r="E50" s="4">
        <v>5289</v>
      </c>
      <c r="F50" s="10">
        <v>3765</v>
      </c>
    </row>
    <row r="51" spans="1:6" x14ac:dyDescent="0.25">
      <c r="A51" s="11" t="s">
        <v>46</v>
      </c>
      <c r="B51" s="5">
        <v>858</v>
      </c>
      <c r="C51" s="5">
        <v>1371</v>
      </c>
      <c r="D51" s="5">
        <v>2721</v>
      </c>
      <c r="E51" s="5">
        <v>3458</v>
      </c>
      <c r="F51" s="12">
        <v>3357</v>
      </c>
    </row>
    <row r="52" spans="1:6" x14ac:dyDescent="0.25">
      <c r="A52" s="9" t="s">
        <v>47</v>
      </c>
      <c r="B52" s="4">
        <v>4233</v>
      </c>
      <c r="C52" s="4">
        <v>7878</v>
      </c>
      <c r="D52" s="4">
        <v>11325</v>
      </c>
      <c r="E52" s="4">
        <v>6103</v>
      </c>
      <c r="F52" s="10">
        <v>3192</v>
      </c>
    </row>
    <row r="53" spans="1:6" x14ac:dyDescent="0.25">
      <c r="A53" s="11" t="s">
        <v>48</v>
      </c>
      <c r="B53" s="5">
        <v>9188</v>
      </c>
      <c r="C53" s="5">
        <v>24257</v>
      </c>
      <c r="D53" s="5">
        <v>8453</v>
      </c>
      <c r="E53" s="5">
        <v>5731</v>
      </c>
      <c r="F53" s="12">
        <v>3088</v>
      </c>
    </row>
    <row r="54" spans="1:6" x14ac:dyDescent="0.25">
      <c r="A54" s="9" t="s">
        <v>49</v>
      </c>
      <c r="B54" s="4">
        <v>1673</v>
      </c>
      <c r="C54" s="4">
        <v>2818</v>
      </c>
      <c r="D54" s="4">
        <v>4953</v>
      </c>
      <c r="E54" s="4">
        <v>2140</v>
      </c>
      <c r="F54" s="10">
        <v>3025</v>
      </c>
    </row>
    <row r="55" spans="1:6" x14ac:dyDescent="0.25">
      <c r="A55" s="11" t="s">
        <v>50</v>
      </c>
      <c r="B55" s="5">
        <v>499</v>
      </c>
      <c r="C55" s="5">
        <v>2133</v>
      </c>
      <c r="D55" s="5">
        <v>3294</v>
      </c>
      <c r="E55" s="5">
        <v>1033</v>
      </c>
      <c r="F55" s="12">
        <v>2814</v>
      </c>
    </row>
    <row r="56" spans="1:6" x14ac:dyDescent="0.25">
      <c r="A56" s="9" t="s">
        <v>51</v>
      </c>
      <c r="B56" s="4">
        <v>1079</v>
      </c>
      <c r="C56" s="4">
        <v>2328</v>
      </c>
      <c r="D56" s="4">
        <v>4169</v>
      </c>
      <c r="E56" s="4">
        <v>4239</v>
      </c>
      <c r="F56" s="10">
        <v>2723</v>
      </c>
    </row>
    <row r="57" spans="1:6" x14ac:dyDescent="0.25">
      <c r="A57" s="11" t="s">
        <v>52</v>
      </c>
      <c r="B57" s="5">
        <v>2981</v>
      </c>
      <c r="C57" s="5">
        <v>6928</v>
      </c>
      <c r="D57" s="5">
        <v>6658</v>
      </c>
      <c r="E57" s="5">
        <v>3383</v>
      </c>
      <c r="F57" s="12">
        <v>2610</v>
      </c>
    </row>
    <row r="58" spans="1:6" x14ac:dyDescent="0.25">
      <c r="A58" s="9" t="s">
        <v>53</v>
      </c>
      <c r="B58" s="4">
        <v>1946</v>
      </c>
      <c r="C58" s="4">
        <v>3347</v>
      </c>
      <c r="D58" s="4">
        <v>4200</v>
      </c>
      <c r="E58" s="4">
        <v>2569</v>
      </c>
      <c r="F58" s="10">
        <v>2480</v>
      </c>
    </row>
    <row r="59" spans="1:6" x14ac:dyDescent="0.25">
      <c r="A59" s="11" t="s">
        <v>54</v>
      </c>
      <c r="B59" s="5">
        <v>901</v>
      </c>
      <c r="C59" s="5">
        <v>1556</v>
      </c>
      <c r="D59" s="5">
        <v>1711</v>
      </c>
      <c r="E59" s="5">
        <v>1391</v>
      </c>
      <c r="F59" s="12">
        <v>2371</v>
      </c>
    </row>
    <row r="60" spans="1:6" x14ac:dyDescent="0.25">
      <c r="A60" s="9" t="s">
        <v>55</v>
      </c>
      <c r="B60" s="4">
        <v>980</v>
      </c>
      <c r="C60" s="4">
        <v>3906</v>
      </c>
      <c r="D60" s="4">
        <v>2959</v>
      </c>
      <c r="E60" s="4">
        <v>2133</v>
      </c>
      <c r="F60" s="10">
        <v>2187</v>
      </c>
    </row>
    <row r="61" spans="1:6" x14ac:dyDescent="0.25">
      <c r="A61" s="11" t="s">
        <v>56</v>
      </c>
      <c r="B61" s="5">
        <v>1453</v>
      </c>
      <c r="C61" s="5">
        <v>1637</v>
      </c>
      <c r="D61" s="5">
        <v>1571</v>
      </c>
      <c r="E61" s="5">
        <v>1870</v>
      </c>
      <c r="F61" s="12">
        <v>2034</v>
      </c>
    </row>
    <row r="62" spans="1:6" x14ac:dyDescent="0.25">
      <c r="A62" s="9" t="s">
        <v>57</v>
      </c>
      <c r="B62" s="4">
        <v>1552</v>
      </c>
      <c r="C62" s="4">
        <v>1977</v>
      </c>
      <c r="D62" s="4">
        <v>3269</v>
      </c>
      <c r="E62" s="4">
        <v>2994</v>
      </c>
      <c r="F62" s="10">
        <v>1668</v>
      </c>
    </row>
    <row r="63" spans="1:6" x14ac:dyDescent="0.25">
      <c r="A63" s="11" t="s">
        <v>58</v>
      </c>
      <c r="B63" s="5">
        <v>583</v>
      </c>
      <c r="C63" s="5">
        <v>778</v>
      </c>
      <c r="D63" s="5">
        <v>2105</v>
      </c>
      <c r="E63" s="5">
        <v>2033</v>
      </c>
      <c r="F63" s="12">
        <v>1574</v>
      </c>
    </row>
    <row r="64" spans="1:6" x14ac:dyDescent="0.25">
      <c r="A64" s="9" t="s">
        <v>59</v>
      </c>
      <c r="B64" s="4">
        <v>443</v>
      </c>
      <c r="C64" s="4">
        <v>624</v>
      </c>
      <c r="D64" s="4">
        <v>840</v>
      </c>
      <c r="E64" s="4">
        <v>255</v>
      </c>
      <c r="F64" s="10">
        <v>1364</v>
      </c>
    </row>
    <row r="65" spans="1:6" x14ac:dyDescent="0.25">
      <c r="A65" s="11" t="s">
        <v>60</v>
      </c>
      <c r="B65" s="5">
        <v>5826</v>
      </c>
      <c r="C65" s="5">
        <v>3192</v>
      </c>
      <c r="D65" s="5">
        <v>3578</v>
      </c>
      <c r="E65" s="5">
        <v>5452</v>
      </c>
      <c r="F65" s="12">
        <v>1012</v>
      </c>
    </row>
    <row r="66" spans="1:6" x14ac:dyDescent="0.25">
      <c r="A66" s="9" t="s">
        <v>61</v>
      </c>
      <c r="B66" s="4">
        <v>580</v>
      </c>
      <c r="C66" s="4">
        <v>4121</v>
      </c>
      <c r="D66" s="4">
        <v>1531</v>
      </c>
      <c r="E66" s="4">
        <v>1072</v>
      </c>
      <c r="F66" s="10">
        <v>672</v>
      </c>
    </row>
    <row r="67" spans="1:6" x14ac:dyDescent="0.25">
      <c r="A67" s="11" t="s">
        <v>62</v>
      </c>
      <c r="B67" s="5">
        <v>396</v>
      </c>
      <c r="C67" s="5">
        <v>783</v>
      </c>
      <c r="D67" s="5">
        <v>585</v>
      </c>
      <c r="E67" s="5">
        <v>563</v>
      </c>
      <c r="F67" s="12">
        <v>578</v>
      </c>
    </row>
    <row r="68" spans="1:6" x14ac:dyDescent="0.25">
      <c r="A68" s="9" t="s">
        <v>63</v>
      </c>
      <c r="B68" s="4">
        <v>290</v>
      </c>
      <c r="C68" s="4">
        <v>549</v>
      </c>
      <c r="D68" s="4">
        <v>225</v>
      </c>
      <c r="E68" s="4">
        <v>127</v>
      </c>
      <c r="F68" s="10">
        <v>563</v>
      </c>
    </row>
    <row r="69" spans="1:6" x14ac:dyDescent="0.25">
      <c r="A69" s="11" t="s">
        <v>64</v>
      </c>
      <c r="B69" s="5">
        <v>33511</v>
      </c>
      <c r="C69" s="5">
        <v>54348</v>
      </c>
      <c r="D69" s="5">
        <v>30174</v>
      </c>
      <c r="E69" s="5">
        <v>3207</v>
      </c>
      <c r="F69" s="12">
        <v>559</v>
      </c>
    </row>
    <row r="70" spans="1:6" x14ac:dyDescent="0.25">
      <c r="A70" s="9" t="s">
        <v>65</v>
      </c>
      <c r="B70" s="4">
        <v>0</v>
      </c>
      <c r="C70" s="4">
        <v>78</v>
      </c>
      <c r="D70" s="4">
        <v>4</v>
      </c>
      <c r="E70" s="4">
        <v>67</v>
      </c>
      <c r="F70" s="10">
        <v>503</v>
      </c>
    </row>
    <row r="71" spans="1:6" x14ac:dyDescent="0.25">
      <c r="A71" s="11" t="s">
        <v>66</v>
      </c>
      <c r="B71" s="5">
        <v>995</v>
      </c>
      <c r="C71" s="5">
        <v>1949</v>
      </c>
      <c r="D71" s="5">
        <v>2296</v>
      </c>
      <c r="E71" s="5">
        <v>462</v>
      </c>
      <c r="F71" s="12">
        <v>457</v>
      </c>
    </row>
    <row r="72" spans="1:6" x14ac:dyDescent="0.25">
      <c r="A72" s="9" t="s">
        <v>67</v>
      </c>
      <c r="B72" s="4">
        <v>229</v>
      </c>
      <c r="C72" s="4">
        <v>1969</v>
      </c>
      <c r="D72" s="4">
        <v>5568</v>
      </c>
      <c r="E72" s="4">
        <v>3523</v>
      </c>
      <c r="F72" s="10">
        <v>426</v>
      </c>
    </row>
    <row r="73" spans="1:6" x14ac:dyDescent="0.25">
      <c r="A73" s="11" t="s">
        <v>68</v>
      </c>
      <c r="B73" s="5">
        <v>264</v>
      </c>
      <c r="C73" s="5">
        <v>312</v>
      </c>
      <c r="D73" s="5">
        <v>440</v>
      </c>
      <c r="E73" s="5">
        <v>134</v>
      </c>
      <c r="F73" s="12">
        <v>400</v>
      </c>
    </row>
    <row r="74" spans="1:6" x14ac:dyDescent="0.25">
      <c r="A74" s="9" t="s">
        <v>69</v>
      </c>
      <c r="B74" s="4">
        <v>104</v>
      </c>
      <c r="C74" s="4">
        <v>15</v>
      </c>
      <c r="D74" s="4">
        <v>108</v>
      </c>
      <c r="E74" s="4">
        <v>246</v>
      </c>
      <c r="F74" s="10">
        <v>400</v>
      </c>
    </row>
    <row r="75" spans="1:6" x14ac:dyDescent="0.25">
      <c r="A75" s="11" t="s">
        <v>70</v>
      </c>
      <c r="B75" s="5">
        <v>1618</v>
      </c>
      <c r="C75" s="5">
        <v>3529</v>
      </c>
      <c r="D75" s="5">
        <v>1295</v>
      </c>
      <c r="E75" s="5">
        <v>427</v>
      </c>
      <c r="F75" s="12">
        <v>332</v>
      </c>
    </row>
    <row r="76" spans="1:6" x14ac:dyDescent="0.25">
      <c r="A76" s="9" t="s">
        <v>71</v>
      </c>
      <c r="B76" s="4">
        <v>45</v>
      </c>
      <c r="C76" s="4">
        <v>105</v>
      </c>
      <c r="D76" s="4">
        <v>153</v>
      </c>
      <c r="E76" s="4">
        <v>30</v>
      </c>
      <c r="F76" s="10">
        <v>304</v>
      </c>
    </row>
    <row r="77" spans="1:6" x14ac:dyDescent="0.25">
      <c r="A77" s="11" t="s">
        <v>72</v>
      </c>
      <c r="B77" s="5">
        <v>347</v>
      </c>
      <c r="C77" s="5">
        <v>230</v>
      </c>
      <c r="D77" s="5">
        <v>268</v>
      </c>
      <c r="E77" s="5">
        <v>115</v>
      </c>
      <c r="F77" s="12">
        <v>281</v>
      </c>
    </row>
    <row r="78" spans="1:6" x14ac:dyDescent="0.25">
      <c r="A78" s="9" t="s">
        <v>73</v>
      </c>
      <c r="B78" s="4">
        <v>14232</v>
      </c>
      <c r="C78" s="4">
        <v>15017</v>
      </c>
      <c r="D78" s="4">
        <v>14947</v>
      </c>
      <c r="E78" s="4">
        <v>2852</v>
      </c>
      <c r="F78" s="10">
        <v>280</v>
      </c>
    </row>
    <row r="79" spans="1:6" x14ac:dyDescent="0.25">
      <c r="A79" s="11" t="s">
        <v>74</v>
      </c>
      <c r="B79" s="5">
        <v>72</v>
      </c>
      <c r="C79" s="5">
        <v>105</v>
      </c>
      <c r="D79" s="5">
        <v>74</v>
      </c>
      <c r="E79" s="5">
        <v>139</v>
      </c>
      <c r="F79" s="12">
        <v>280</v>
      </c>
    </row>
    <row r="80" spans="1:6" x14ac:dyDescent="0.25">
      <c r="A80" s="9" t="s">
        <v>75</v>
      </c>
      <c r="B80" s="4">
        <v>334</v>
      </c>
      <c r="C80" s="4">
        <v>312</v>
      </c>
      <c r="D80" s="4">
        <v>299</v>
      </c>
      <c r="E80" s="4">
        <v>263</v>
      </c>
      <c r="F80" s="10">
        <v>265</v>
      </c>
    </row>
    <row r="81" spans="1:6" x14ac:dyDescent="0.25">
      <c r="A81" s="11" t="s">
        <v>76</v>
      </c>
      <c r="B81" s="5">
        <v>0</v>
      </c>
      <c r="C81" s="5">
        <v>4</v>
      </c>
      <c r="D81" s="5">
        <v>188</v>
      </c>
      <c r="E81" s="5">
        <v>91</v>
      </c>
      <c r="F81" s="12">
        <v>265</v>
      </c>
    </row>
    <row r="82" spans="1:6" x14ac:dyDescent="0.25">
      <c r="A82" s="9" t="s">
        <v>77</v>
      </c>
      <c r="B82" s="4">
        <v>112</v>
      </c>
      <c r="C82" s="4">
        <v>274</v>
      </c>
      <c r="D82" s="4">
        <v>513</v>
      </c>
      <c r="E82" s="4">
        <v>251</v>
      </c>
      <c r="F82" s="10">
        <v>226</v>
      </c>
    </row>
    <row r="83" spans="1:6" x14ac:dyDescent="0.25">
      <c r="A83" s="11" t="s">
        <v>78</v>
      </c>
      <c r="B83" s="5">
        <v>23</v>
      </c>
      <c r="C83" s="5"/>
      <c r="D83" s="5">
        <v>298</v>
      </c>
      <c r="E83" s="5">
        <v>68</v>
      </c>
      <c r="F83" s="12">
        <v>211</v>
      </c>
    </row>
    <row r="84" spans="1:6" x14ac:dyDescent="0.25">
      <c r="A84" s="9" t="s">
        <v>79</v>
      </c>
      <c r="B84" s="4">
        <v>0</v>
      </c>
      <c r="C84" s="4"/>
      <c r="D84" s="4"/>
      <c r="E84" s="4">
        <v>6765</v>
      </c>
      <c r="F84" s="10">
        <v>199</v>
      </c>
    </row>
    <row r="85" spans="1:6" x14ac:dyDescent="0.25">
      <c r="A85" s="11" t="s">
        <v>80</v>
      </c>
      <c r="B85" s="5">
        <v>117</v>
      </c>
      <c r="C85" s="5">
        <v>76</v>
      </c>
      <c r="D85" s="5">
        <v>37</v>
      </c>
      <c r="E85" s="5">
        <v>27</v>
      </c>
      <c r="F85" s="12">
        <v>177</v>
      </c>
    </row>
    <row r="86" spans="1:6" x14ac:dyDescent="0.25">
      <c r="A86" s="9" t="s">
        <v>81</v>
      </c>
      <c r="B86" s="4">
        <v>94</v>
      </c>
      <c r="C86" s="4">
        <v>78</v>
      </c>
      <c r="D86" s="4">
        <v>594</v>
      </c>
      <c r="E86" s="4">
        <v>256</v>
      </c>
      <c r="F86" s="10">
        <v>173</v>
      </c>
    </row>
    <row r="87" spans="1:6" x14ac:dyDescent="0.25">
      <c r="A87" s="11" t="s">
        <v>82</v>
      </c>
      <c r="B87" s="5">
        <v>0</v>
      </c>
      <c r="C87" s="5"/>
      <c r="D87" s="5">
        <v>149</v>
      </c>
      <c r="E87" s="5"/>
      <c r="F87" s="12">
        <v>126</v>
      </c>
    </row>
    <row r="88" spans="1:6" x14ac:dyDescent="0.25">
      <c r="A88" s="9" t="s">
        <v>83</v>
      </c>
      <c r="B88" s="4">
        <v>0</v>
      </c>
      <c r="C88" s="4">
        <v>50</v>
      </c>
      <c r="D88" s="4">
        <v>107</v>
      </c>
      <c r="E88" s="4">
        <v>44</v>
      </c>
      <c r="F88" s="10">
        <v>120</v>
      </c>
    </row>
    <row r="89" spans="1:6" x14ac:dyDescent="0.25">
      <c r="A89" s="11" t="s">
        <v>84</v>
      </c>
      <c r="B89" s="5">
        <v>9</v>
      </c>
      <c r="C89" s="5">
        <v>724</v>
      </c>
      <c r="D89" s="5">
        <v>607</v>
      </c>
      <c r="E89" s="5">
        <v>858</v>
      </c>
      <c r="F89" s="12">
        <v>120</v>
      </c>
    </row>
    <row r="90" spans="1:6" x14ac:dyDescent="0.25">
      <c r="A90" s="9" t="s">
        <v>85</v>
      </c>
      <c r="B90" s="4">
        <v>929</v>
      </c>
      <c r="C90" s="4">
        <v>1956</v>
      </c>
      <c r="D90" s="4">
        <v>2210</v>
      </c>
      <c r="E90" s="4">
        <v>1289</v>
      </c>
      <c r="F90" s="10">
        <v>117</v>
      </c>
    </row>
    <row r="91" spans="1:6" x14ac:dyDescent="0.25">
      <c r="A91" s="11" t="s">
        <v>86</v>
      </c>
      <c r="B91" s="5">
        <v>8</v>
      </c>
      <c r="C91" s="5"/>
      <c r="D91" s="5"/>
      <c r="E91" s="5">
        <v>34</v>
      </c>
      <c r="F91" s="12">
        <v>72</v>
      </c>
    </row>
    <row r="92" spans="1:6" x14ac:dyDescent="0.25">
      <c r="A92" s="9" t="s">
        <v>87</v>
      </c>
      <c r="B92" s="4">
        <v>120</v>
      </c>
      <c r="C92" s="4">
        <v>46</v>
      </c>
      <c r="D92" s="4">
        <v>43</v>
      </c>
      <c r="E92" s="4">
        <v>83</v>
      </c>
      <c r="F92" s="10">
        <v>60</v>
      </c>
    </row>
    <row r="93" spans="1:6" x14ac:dyDescent="0.25">
      <c r="A93" s="11" t="s">
        <v>88</v>
      </c>
      <c r="B93" s="5">
        <v>0</v>
      </c>
      <c r="C93" s="5">
        <v>3</v>
      </c>
      <c r="D93" s="5">
        <v>236</v>
      </c>
      <c r="E93" s="5"/>
      <c r="F93" s="12">
        <v>55</v>
      </c>
    </row>
    <row r="94" spans="1:6" x14ac:dyDescent="0.25">
      <c r="A94" s="9" t="s">
        <v>89</v>
      </c>
      <c r="B94" s="4">
        <v>0</v>
      </c>
      <c r="C94" s="4">
        <v>6</v>
      </c>
      <c r="D94" s="4"/>
      <c r="E94" s="4">
        <v>47</v>
      </c>
      <c r="F94" s="10">
        <v>48</v>
      </c>
    </row>
    <row r="95" spans="1:6" x14ac:dyDescent="0.25">
      <c r="A95" s="11" t="s">
        <v>90</v>
      </c>
      <c r="B95" s="5">
        <v>0</v>
      </c>
      <c r="C95" s="5">
        <v>118</v>
      </c>
      <c r="D95" s="5">
        <v>279</v>
      </c>
      <c r="E95" s="5">
        <v>223</v>
      </c>
      <c r="F95" s="12">
        <v>47</v>
      </c>
    </row>
    <row r="96" spans="1:6" x14ac:dyDescent="0.25">
      <c r="A96" s="9" t="s">
        <v>91</v>
      </c>
      <c r="B96" s="4">
        <v>349</v>
      </c>
      <c r="C96" s="4">
        <v>426</v>
      </c>
      <c r="D96" s="4">
        <v>69</v>
      </c>
      <c r="E96" s="4">
        <v>18</v>
      </c>
      <c r="F96" s="10">
        <v>47</v>
      </c>
    </row>
    <row r="97" spans="1:6" x14ac:dyDescent="0.25">
      <c r="A97" s="11" t="s">
        <v>92</v>
      </c>
      <c r="B97" s="5">
        <v>0</v>
      </c>
      <c r="C97" s="5">
        <v>23</v>
      </c>
      <c r="D97" s="5"/>
      <c r="E97" s="5"/>
      <c r="F97" s="12">
        <v>28</v>
      </c>
    </row>
    <row r="98" spans="1:6" x14ac:dyDescent="0.25">
      <c r="A98" s="9" t="s">
        <v>93</v>
      </c>
      <c r="B98" s="4">
        <v>0</v>
      </c>
      <c r="C98" s="4">
        <v>40</v>
      </c>
      <c r="D98" s="4"/>
      <c r="E98" s="4"/>
      <c r="F98" s="10">
        <v>18</v>
      </c>
    </row>
    <row r="99" spans="1:6" x14ac:dyDescent="0.25">
      <c r="A99" s="11" t="s">
        <v>94</v>
      </c>
      <c r="B99" s="5">
        <v>11</v>
      </c>
      <c r="C99" s="5">
        <v>99</v>
      </c>
      <c r="D99" s="5">
        <v>55</v>
      </c>
      <c r="E99" s="5"/>
      <c r="F99" s="12">
        <v>12</v>
      </c>
    </row>
    <row r="100" spans="1:6" x14ac:dyDescent="0.25">
      <c r="A100" s="9" t="s">
        <v>95</v>
      </c>
      <c r="B100" s="4">
        <v>0</v>
      </c>
      <c r="C100" s="4"/>
      <c r="D100" s="4"/>
      <c r="E100" s="4">
        <v>12</v>
      </c>
      <c r="F100" s="10">
        <v>11</v>
      </c>
    </row>
    <row r="101" spans="1:6" x14ac:dyDescent="0.25">
      <c r="A101" s="11" t="s">
        <v>96</v>
      </c>
      <c r="B101" s="5">
        <v>115</v>
      </c>
      <c r="C101" s="5"/>
      <c r="D101" s="5">
        <v>10</v>
      </c>
      <c r="E101" s="5">
        <v>2</v>
      </c>
      <c r="F101" s="12">
        <v>10</v>
      </c>
    </row>
    <row r="102" spans="1:6" x14ac:dyDescent="0.25">
      <c r="A102" s="9" t="s">
        <v>97</v>
      </c>
      <c r="B102" s="4">
        <v>0</v>
      </c>
      <c r="C102" s="4"/>
      <c r="D102" s="4"/>
      <c r="E102" s="4"/>
      <c r="F102" s="10">
        <v>10</v>
      </c>
    </row>
    <row r="103" spans="1:6" x14ac:dyDescent="0.25">
      <c r="A103" s="11" t="s">
        <v>98</v>
      </c>
      <c r="B103" s="5">
        <v>40</v>
      </c>
      <c r="C103" s="5">
        <v>53</v>
      </c>
      <c r="D103" s="5">
        <v>30</v>
      </c>
      <c r="E103" s="5">
        <v>28</v>
      </c>
      <c r="F103" s="12">
        <v>6</v>
      </c>
    </row>
    <row r="104" spans="1:6" x14ac:dyDescent="0.25">
      <c r="A104" s="9" t="s">
        <v>99</v>
      </c>
      <c r="B104" s="4">
        <v>9</v>
      </c>
      <c r="C104" s="4"/>
      <c r="D104" s="4"/>
      <c r="E104" s="4"/>
      <c r="F104" s="10">
        <v>4</v>
      </c>
    </row>
    <row r="105" spans="1:6" x14ac:dyDescent="0.25">
      <c r="A105" s="11" t="s">
        <v>100</v>
      </c>
      <c r="B105" s="5">
        <v>0</v>
      </c>
      <c r="C105" s="5">
        <v>62</v>
      </c>
      <c r="D105" s="5"/>
      <c r="E105" s="5"/>
      <c r="F105" s="12"/>
    </row>
    <row r="106" spans="1:6" x14ac:dyDescent="0.25">
      <c r="A106" s="9" t="s">
        <v>101</v>
      </c>
      <c r="B106" s="4">
        <v>57</v>
      </c>
      <c r="C106" s="4"/>
      <c r="D106" s="4"/>
      <c r="E106" s="4"/>
      <c r="F106" s="10"/>
    </row>
    <row r="107" spans="1:6" x14ac:dyDescent="0.25">
      <c r="A107" s="11" t="s">
        <v>102</v>
      </c>
      <c r="B107" s="5">
        <v>10</v>
      </c>
      <c r="C107" s="5"/>
      <c r="D107" s="5"/>
      <c r="E107" s="5"/>
      <c r="F107" s="12"/>
    </row>
    <row r="108" spans="1:6" x14ac:dyDescent="0.25">
      <c r="A108" s="9" t="s">
        <v>103</v>
      </c>
      <c r="B108" s="4">
        <v>0</v>
      </c>
      <c r="C108" s="4">
        <v>16</v>
      </c>
      <c r="D108" s="4"/>
      <c r="E108" s="4"/>
      <c r="F108" s="10"/>
    </row>
    <row r="109" spans="1:6" x14ac:dyDescent="0.25">
      <c r="A109" s="11" t="s">
        <v>104</v>
      </c>
      <c r="B109" s="5">
        <v>0</v>
      </c>
      <c r="C109" s="5">
        <v>29</v>
      </c>
      <c r="D109" s="5">
        <v>35</v>
      </c>
      <c r="E109" s="5">
        <v>50</v>
      </c>
      <c r="F109" s="12"/>
    </row>
    <row r="110" spans="1:6" x14ac:dyDescent="0.25">
      <c r="A110" s="9" t="s">
        <v>105</v>
      </c>
      <c r="B110" s="4">
        <v>1280</v>
      </c>
      <c r="C110" s="4">
        <v>1290</v>
      </c>
      <c r="D110" s="4"/>
      <c r="E110" s="4"/>
      <c r="F110" s="10"/>
    </row>
    <row r="111" spans="1:6" x14ac:dyDescent="0.25">
      <c r="A111" s="11" t="s">
        <v>106</v>
      </c>
      <c r="B111" s="5">
        <v>8</v>
      </c>
      <c r="C111" s="5"/>
      <c r="D111" s="5">
        <v>20</v>
      </c>
      <c r="E111" s="5"/>
      <c r="F111" s="12"/>
    </row>
    <row r="112" spans="1:6" x14ac:dyDescent="0.25">
      <c r="A112" s="9" t="s">
        <v>107</v>
      </c>
      <c r="B112" s="4">
        <v>0</v>
      </c>
      <c r="C112" s="4">
        <v>48</v>
      </c>
      <c r="D112" s="4">
        <v>19</v>
      </c>
      <c r="E112" s="4">
        <v>36</v>
      </c>
      <c r="F112" s="10"/>
    </row>
    <row r="113" spans="1:6" x14ac:dyDescent="0.25">
      <c r="A113" s="11" t="s">
        <v>108</v>
      </c>
      <c r="B113" s="5">
        <v>24</v>
      </c>
      <c r="C113" s="5"/>
      <c r="D113" s="5"/>
      <c r="E113" s="5"/>
      <c r="F113" s="12"/>
    </row>
    <row r="114" spans="1:6" x14ac:dyDescent="0.25">
      <c r="A114" s="9" t="s">
        <v>109</v>
      </c>
      <c r="B114" s="4">
        <v>0</v>
      </c>
      <c r="C114" s="4">
        <v>123</v>
      </c>
      <c r="D114" s="4">
        <v>366</v>
      </c>
      <c r="E114" s="4"/>
      <c r="F114" s="10"/>
    </row>
    <row r="115" spans="1:6" x14ac:dyDescent="0.25">
      <c r="A115" s="11" t="s">
        <v>110</v>
      </c>
      <c r="B115" s="5">
        <v>0</v>
      </c>
      <c r="C115" s="5"/>
      <c r="D115" s="5"/>
      <c r="E115" s="5">
        <v>10</v>
      </c>
      <c r="F115" s="12"/>
    </row>
    <row r="116" spans="1:6" x14ac:dyDescent="0.25">
      <c r="A116" s="9" t="s">
        <v>111</v>
      </c>
      <c r="B116" s="4">
        <v>0</v>
      </c>
      <c r="C116" s="4">
        <v>8</v>
      </c>
      <c r="D116" s="4"/>
      <c r="E116" s="4">
        <v>4</v>
      </c>
      <c r="F116" s="10"/>
    </row>
    <row r="117" spans="1:6" x14ac:dyDescent="0.25">
      <c r="A117" s="11" t="s">
        <v>112</v>
      </c>
      <c r="B117" s="5">
        <v>69</v>
      </c>
      <c r="C117" s="5">
        <v>43</v>
      </c>
      <c r="D117" s="5"/>
      <c r="E117" s="5"/>
      <c r="F117" s="12"/>
    </row>
    <row r="118" spans="1:6" x14ac:dyDescent="0.25">
      <c r="A118" s="9" t="s">
        <v>113</v>
      </c>
      <c r="B118" s="4">
        <v>74</v>
      </c>
      <c r="C118" s="4"/>
      <c r="D118" s="4"/>
      <c r="E118" s="4"/>
      <c r="F118" s="10"/>
    </row>
    <row r="119" spans="1:6" x14ac:dyDescent="0.25">
      <c r="A119" s="11" t="s">
        <v>114</v>
      </c>
      <c r="B119" s="5">
        <v>201</v>
      </c>
      <c r="C119" s="5">
        <v>57</v>
      </c>
      <c r="D119" s="5"/>
      <c r="E119" s="5"/>
      <c r="F119" s="12"/>
    </row>
    <row r="120" spans="1:6" x14ac:dyDescent="0.25">
      <c r="A120" s="9" t="s">
        <v>115</v>
      </c>
      <c r="B120" s="4">
        <v>0</v>
      </c>
      <c r="C120" s="4"/>
      <c r="D120" s="4"/>
      <c r="E120" s="4">
        <v>9</v>
      </c>
      <c r="F120" s="10"/>
    </row>
    <row r="121" spans="1:6" x14ac:dyDescent="0.25">
      <c r="A121" s="11" t="s">
        <v>116</v>
      </c>
      <c r="B121" s="5">
        <v>0</v>
      </c>
      <c r="C121" s="5"/>
      <c r="D121" s="5"/>
      <c r="E121" s="5">
        <v>73</v>
      </c>
      <c r="F121" s="12"/>
    </row>
    <row r="122" spans="1:6" x14ac:dyDescent="0.25">
      <c r="A122" s="9" t="s">
        <v>117</v>
      </c>
      <c r="B122" s="4">
        <v>54</v>
      </c>
      <c r="C122" s="4"/>
      <c r="D122" s="4">
        <v>9</v>
      </c>
      <c r="E122" s="4"/>
      <c r="F122" s="10"/>
    </row>
    <row r="123" spans="1:6" x14ac:dyDescent="0.25">
      <c r="A123" s="11" t="s">
        <v>118</v>
      </c>
      <c r="B123" s="5">
        <v>20</v>
      </c>
      <c r="C123" s="5">
        <v>63</v>
      </c>
      <c r="D123" s="5">
        <v>325</v>
      </c>
      <c r="E123" s="5">
        <v>105</v>
      </c>
      <c r="F123" s="12"/>
    </row>
    <row r="124" spans="1:6" x14ac:dyDescent="0.25">
      <c r="A124" s="9" t="s">
        <v>119</v>
      </c>
      <c r="B124" s="4">
        <v>0</v>
      </c>
      <c r="C124" s="4"/>
      <c r="D124" s="4">
        <v>295</v>
      </c>
      <c r="E124" s="4"/>
      <c r="F124" s="10"/>
    </row>
    <row r="125" spans="1:6" x14ac:dyDescent="0.25">
      <c r="A125" s="11" t="s">
        <v>120</v>
      </c>
      <c r="B125" s="5">
        <v>254</v>
      </c>
      <c r="C125" s="5">
        <v>640</v>
      </c>
      <c r="D125" s="5">
        <v>2899</v>
      </c>
      <c r="E125" s="5">
        <v>104</v>
      </c>
      <c r="F125" s="12"/>
    </row>
    <row r="126" spans="1:6" x14ac:dyDescent="0.25">
      <c r="A126" s="9" t="s">
        <v>121</v>
      </c>
      <c r="B126" s="4">
        <v>0</v>
      </c>
      <c r="C126" s="4"/>
      <c r="D126" s="4">
        <v>8</v>
      </c>
      <c r="E126" s="4"/>
      <c r="F126" s="10"/>
    </row>
    <row r="127" spans="1:6" x14ac:dyDescent="0.25">
      <c r="A127" s="13" t="s">
        <v>122</v>
      </c>
      <c r="B127" s="14">
        <v>0</v>
      </c>
      <c r="C127" s="14">
        <v>3</v>
      </c>
      <c r="D127" s="14"/>
      <c r="E127" s="14"/>
      <c r="F127" s="15"/>
    </row>
  </sheetData>
  <mergeCells count="2">
    <mergeCell ref="A1:F1"/>
    <mergeCell ref="A2:F2"/>
  </mergeCells>
  <hyperlinks>
    <hyperlink ref="A4" r:id="rId1" display="http://www.census.gov/" xr:uid="{937890E6-E92E-4E92-94C5-5972DB50DC77}"/>
    <hyperlink ref="A5" r:id="rId2" display="http://comtrade.un.org/" xr:uid="{0BBB1F9E-AED7-4170-A2EC-6A0DD3C3D5F2}"/>
  </hyperlinks>
  <pageMargins left="0.78740157499999996" right="0.78740157499999996" top="0.984251969" bottom="0.984251969" header="0.4921259845" footer="0.492125984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DD09B-DFC5-4D19-90A2-6D32BF9A917F}">
  <dimension ref="A1:H23"/>
  <sheetViews>
    <sheetView topLeftCell="A6" workbookViewId="0">
      <selection activeCell="H17" sqref="H17"/>
    </sheetView>
  </sheetViews>
  <sheetFormatPr baseColWidth="10" defaultRowHeight="15" x14ac:dyDescent="0.25"/>
  <cols>
    <col min="1" max="1" width="43.5703125" bestFit="1" customWidth="1"/>
    <col min="2" max="6" width="14" bestFit="1" customWidth="1"/>
  </cols>
  <sheetData>
    <row r="1" spans="1:8" x14ac:dyDescent="0.25">
      <c r="A1" s="19" t="s">
        <v>0</v>
      </c>
      <c r="B1" s="19"/>
      <c r="C1" s="19"/>
      <c r="D1" s="19"/>
      <c r="E1" s="19"/>
      <c r="F1" s="19"/>
    </row>
    <row r="2" spans="1:8" x14ac:dyDescent="0.25">
      <c r="A2" s="20" t="s">
        <v>130</v>
      </c>
      <c r="B2" s="20"/>
      <c r="C2" s="20"/>
      <c r="D2" s="20"/>
      <c r="E2" s="20"/>
      <c r="F2" s="20"/>
    </row>
    <row r="3" spans="1:8" x14ac:dyDescent="0.25">
      <c r="A3" s="1"/>
    </row>
    <row r="4" spans="1:8" ht="30" x14ac:dyDescent="0.25">
      <c r="A4" s="3" t="s">
        <v>2</v>
      </c>
    </row>
    <row r="5" spans="1:8" ht="30" x14ac:dyDescent="0.25">
      <c r="A5" s="3" t="s">
        <v>3</v>
      </c>
    </row>
    <row r="6" spans="1:8" x14ac:dyDescent="0.25">
      <c r="A6" s="1"/>
    </row>
    <row r="7" spans="1:8" x14ac:dyDescent="0.25">
      <c r="A7" s="1"/>
    </row>
    <row r="8" spans="1:8" x14ac:dyDescent="0.25">
      <c r="A8" s="1"/>
    </row>
    <row r="9" spans="1:8" x14ac:dyDescent="0.25">
      <c r="A9" s="1"/>
    </row>
    <row r="10" spans="1:8" x14ac:dyDescent="0.25">
      <c r="A10" s="1"/>
    </row>
    <row r="11" spans="1:8" x14ac:dyDescent="0.25">
      <c r="A11" s="1"/>
    </row>
    <row r="12" spans="1:8" x14ac:dyDescent="0.25">
      <c r="A12" s="1"/>
    </row>
    <row r="13" spans="1:8" x14ac:dyDescent="0.25">
      <c r="A13" s="2" t="s">
        <v>4</v>
      </c>
    </row>
    <row r="14" spans="1:8" x14ac:dyDescent="0.25">
      <c r="A14" s="1"/>
    </row>
    <row r="15" spans="1:8" ht="22.5" x14ac:dyDescent="0.25">
      <c r="A15" s="6" t="s">
        <v>5</v>
      </c>
      <c r="B15" s="7" t="s">
        <v>6</v>
      </c>
      <c r="C15" s="7" t="s">
        <v>7</v>
      </c>
      <c r="D15" s="7" t="s">
        <v>8</v>
      </c>
      <c r="E15" s="7" t="s">
        <v>9</v>
      </c>
      <c r="F15" s="8" t="s">
        <v>10</v>
      </c>
    </row>
    <row r="16" spans="1:8" x14ac:dyDescent="0.25">
      <c r="A16" s="9" t="s">
        <v>11</v>
      </c>
      <c r="B16" s="4">
        <v>3543</v>
      </c>
      <c r="C16" s="4">
        <v>3239</v>
      </c>
      <c r="D16" s="4">
        <v>2892</v>
      </c>
      <c r="E16" s="4">
        <v>2850</v>
      </c>
      <c r="F16" s="10">
        <v>3243</v>
      </c>
      <c r="H16" cm="1">
        <f t="array" ref="H16">SUMPRODUCT((COUNTIF(Feuil1!B1:B27,A16:A127)&gt;0)*(F16:F127))</f>
        <v>14</v>
      </c>
    </row>
    <row r="17" spans="1:6" x14ac:dyDescent="0.25">
      <c r="A17" s="11" t="s">
        <v>12</v>
      </c>
      <c r="B17" s="5">
        <v>3286</v>
      </c>
      <c r="C17" s="5">
        <v>2439</v>
      </c>
      <c r="D17" s="5">
        <v>2874</v>
      </c>
      <c r="E17" s="5">
        <v>2826</v>
      </c>
      <c r="F17" s="12">
        <v>3208</v>
      </c>
    </row>
    <row r="18" spans="1:6" x14ac:dyDescent="0.25">
      <c r="A18" s="9" t="s">
        <v>15</v>
      </c>
      <c r="B18" s="4">
        <v>0</v>
      </c>
      <c r="C18" s="4"/>
      <c r="D18" s="4"/>
      <c r="E18" s="4"/>
      <c r="F18" s="10">
        <v>21</v>
      </c>
    </row>
    <row r="19" spans="1:6" x14ac:dyDescent="0.25">
      <c r="A19" s="11" t="s">
        <v>27</v>
      </c>
      <c r="B19" s="5">
        <v>0</v>
      </c>
      <c r="C19" s="5"/>
      <c r="D19" s="5"/>
      <c r="E19" s="5"/>
      <c r="F19" s="12">
        <v>14</v>
      </c>
    </row>
    <row r="20" spans="1:6" x14ac:dyDescent="0.25">
      <c r="A20" s="9" t="s">
        <v>28</v>
      </c>
      <c r="B20" s="4">
        <v>69</v>
      </c>
      <c r="C20" s="4"/>
      <c r="D20" s="4"/>
      <c r="E20" s="4"/>
      <c r="F20" s="10"/>
    </row>
    <row r="21" spans="1:6" x14ac:dyDescent="0.25">
      <c r="A21" s="11" t="s">
        <v>23</v>
      </c>
      <c r="B21" s="5">
        <v>0</v>
      </c>
      <c r="C21" s="5"/>
      <c r="D21" s="5"/>
      <c r="E21" s="5">
        <v>24</v>
      </c>
      <c r="F21" s="12"/>
    </row>
    <row r="22" spans="1:6" x14ac:dyDescent="0.25">
      <c r="A22" s="9" t="s">
        <v>52</v>
      </c>
      <c r="B22" s="4">
        <v>0</v>
      </c>
      <c r="C22" s="4">
        <v>6</v>
      </c>
      <c r="D22" s="4"/>
      <c r="E22" s="4"/>
      <c r="F22" s="10"/>
    </row>
    <row r="23" spans="1:6" x14ac:dyDescent="0.25">
      <c r="A23" s="13" t="s">
        <v>47</v>
      </c>
      <c r="B23" s="14">
        <v>188</v>
      </c>
      <c r="C23" s="14">
        <v>794</v>
      </c>
      <c r="D23" s="14">
        <v>18</v>
      </c>
      <c r="E23" s="14"/>
      <c r="F23" s="15"/>
    </row>
  </sheetData>
  <mergeCells count="2">
    <mergeCell ref="A1:F1"/>
    <mergeCell ref="A2:F2"/>
  </mergeCells>
  <hyperlinks>
    <hyperlink ref="A4" r:id="rId1" display="http://www.census.gov/" xr:uid="{413EC5A8-A557-434E-A7B0-53782F73976D}"/>
    <hyperlink ref="A5" r:id="rId2" display="http://comtrade.un.org/" xr:uid="{15FA4755-F5BC-47A1-8649-476C8F63C934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26807-4B59-4C6C-BFE5-8E1E353636B0}">
  <dimension ref="A1:H91"/>
  <sheetViews>
    <sheetView workbookViewId="0">
      <selection activeCell="H17" sqref="H17"/>
    </sheetView>
  </sheetViews>
  <sheetFormatPr baseColWidth="10" defaultRowHeight="15" x14ac:dyDescent="0.25"/>
  <cols>
    <col min="1" max="1" width="43.5703125" bestFit="1" customWidth="1"/>
    <col min="2" max="6" width="14" bestFit="1" customWidth="1"/>
  </cols>
  <sheetData>
    <row r="1" spans="1:8" x14ac:dyDescent="0.25">
      <c r="A1" s="19" t="s">
        <v>0</v>
      </c>
      <c r="B1" s="19"/>
      <c r="C1" s="19"/>
      <c r="D1" s="19"/>
      <c r="E1" s="19"/>
      <c r="F1" s="19"/>
    </row>
    <row r="2" spans="1:8" x14ac:dyDescent="0.25">
      <c r="A2" s="20" t="s">
        <v>123</v>
      </c>
      <c r="B2" s="20"/>
      <c r="C2" s="20"/>
      <c r="D2" s="20"/>
      <c r="E2" s="20"/>
      <c r="F2" s="20"/>
    </row>
    <row r="3" spans="1:8" x14ac:dyDescent="0.25">
      <c r="A3" s="1"/>
    </row>
    <row r="4" spans="1:8" ht="30" x14ac:dyDescent="0.25">
      <c r="A4" s="3" t="s">
        <v>2</v>
      </c>
    </row>
    <row r="5" spans="1:8" ht="30" x14ac:dyDescent="0.25">
      <c r="A5" s="3" t="s">
        <v>3</v>
      </c>
    </row>
    <row r="6" spans="1:8" x14ac:dyDescent="0.25">
      <c r="A6" s="1"/>
    </row>
    <row r="7" spans="1:8" x14ac:dyDescent="0.25">
      <c r="A7" s="1"/>
    </row>
    <row r="8" spans="1:8" x14ac:dyDescent="0.25">
      <c r="A8" s="1"/>
    </row>
    <row r="9" spans="1:8" x14ac:dyDescent="0.25">
      <c r="A9" s="1"/>
    </row>
    <row r="10" spans="1:8" x14ac:dyDescent="0.25">
      <c r="A10" s="1"/>
    </row>
    <row r="11" spans="1:8" x14ac:dyDescent="0.25">
      <c r="A11" s="1"/>
    </row>
    <row r="12" spans="1:8" x14ac:dyDescent="0.25">
      <c r="A12" s="1"/>
    </row>
    <row r="13" spans="1:8" x14ac:dyDescent="0.25">
      <c r="A13" s="2" t="s">
        <v>4</v>
      </c>
    </row>
    <row r="14" spans="1:8" x14ac:dyDescent="0.25">
      <c r="A14" s="1"/>
    </row>
    <row r="15" spans="1:8" ht="22.5" x14ac:dyDescent="0.25">
      <c r="A15" s="6" t="s">
        <v>5</v>
      </c>
      <c r="B15" s="7" t="s">
        <v>6</v>
      </c>
      <c r="C15" s="7" t="s">
        <v>7</v>
      </c>
      <c r="D15" s="7" t="s">
        <v>8</v>
      </c>
      <c r="E15" s="7" t="s">
        <v>9</v>
      </c>
      <c r="F15" s="8" t="s">
        <v>10</v>
      </c>
    </row>
    <row r="16" spans="1:8" x14ac:dyDescent="0.25">
      <c r="A16" s="9" t="s">
        <v>11</v>
      </c>
      <c r="B16" s="4">
        <v>154744</v>
      </c>
      <c r="C16" s="4">
        <v>182138</v>
      </c>
      <c r="D16" s="4">
        <v>232912</v>
      </c>
      <c r="E16" s="4">
        <v>223103</v>
      </c>
      <c r="F16" s="10">
        <v>180520</v>
      </c>
      <c r="H16" cm="1">
        <f t="array" ref="H16">SUMPRODUCT((COUNTIF(Feuil1!B1:B27,A16:A127)&gt;0)*(F16:F127))</f>
        <v>40850</v>
      </c>
    </row>
    <row r="17" spans="1:6" x14ac:dyDescent="0.25">
      <c r="A17" s="11" t="s">
        <v>12</v>
      </c>
      <c r="B17" s="5">
        <v>114002</v>
      </c>
      <c r="C17" s="5">
        <v>125993</v>
      </c>
      <c r="D17" s="5">
        <v>150975</v>
      </c>
      <c r="E17" s="5">
        <v>182148</v>
      </c>
      <c r="F17" s="12">
        <v>132504</v>
      </c>
    </row>
    <row r="18" spans="1:6" x14ac:dyDescent="0.25">
      <c r="A18" s="9" t="s">
        <v>14</v>
      </c>
      <c r="B18" s="4">
        <v>32867</v>
      </c>
      <c r="C18" s="4">
        <v>42970</v>
      </c>
      <c r="D18" s="4">
        <v>68950</v>
      </c>
      <c r="E18" s="4">
        <v>30719</v>
      </c>
      <c r="F18" s="10">
        <v>39951</v>
      </c>
    </row>
    <row r="19" spans="1:6" x14ac:dyDescent="0.25">
      <c r="A19" s="11" t="s">
        <v>16</v>
      </c>
      <c r="B19" s="5">
        <v>600</v>
      </c>
      <c r="C19" s="5">
        <v>669</v>
      </c>
      <c r="D19" s="5">
        <v>1770</v>
      </c>
      <c r="E19" s="5">
        <v>2877</v>
      </c>
      <c r="F19" s="12">
        <v>2064</v>
      </c>
    </row>
    <row r="20" spans="1:6" x14ac:dyDescent="0.25">
      <c r="A20" s="9" t="s">
        <v>44</v>
      </c>
      <c r="B20" s="4">
        <v>943</v>
      </c>
      <c r="C20" s="4">
        <v>1568</v>
      </c>
      <c r="D20" s="4">
        <v>873</v>
      </c>
      <c r="E20" s="4">
        <v>1354</v>
      </c>
      <c r="F20" s="10">
        <v>1477</v>
      </c>
    </row>
    <row r="21" spans="1:6" x14ac:dyDescent="0.25">
      <c r="A21" s="11" t="s">
        <v>23</v>
      </c>
      <c r="B21" s="5">
        <v>1891</v>
      </c>
      <c r="C21" s="5">
        <v>1144</v>
      </c>
      <c r="D21" s="5">
        <v>2109</v>
      </c>
      <c r="E21" s="5">
        <v>780</v>
      </c>
      <c r="F21" s="12">
        <v>1145</v>
      </c>
    </row>
    <row r="22" spans="1:6" x14ac:dyDescent="0.25">
      <c r="A22" s="9" t="s">
        <v>89</v>
      </c>
      <c r="B22" s="4">
        <v>0</v>
      </c>
      <c r="C22" s="4"/>
      <c r="D22" s="4">
        <v>296</v>
      </c>
      <c r="E22" s="4">
        <v>475</v>
      </c>
      <c r="F22" s="10">
        <v>631</v>
      </c>
    </row>
    <row r="23" spans="1:6" x14ac:dyDescent="0.25">
      <c r="A23" s="11" t="s">
        <v>17</v>
      </c>
      <c r="B23" s="5">
        <v>234</v>
      </c>
      <c r="C23" s="5">
        <v>159</v>
      </c>
      <c r="D23" s="5">
        <v>186</v>
      </c>
      <c r="E23" s="5">
        <v>256</v>
      </c>
      <c r="F23" s="12">
        <v>456</v>
      </c>
    </row>
    <row r="24" spans="1:6" x14ac:dyDescent="0.25">
      <c r="A24" s="9" t="s">
        <v>74</v>
      </c>
      <c r="B24" s="4">
        <v>378</v>
      </c>
      <c r="C24" s="4">
        <v>569</v>
      </c>
      <c r="D24" s="4">
        <v>578</v>
      </c>
      <c r="E24" s="4">
        <v>739</v>
      </c>
      <c r="F24" s="10">
        <v>390</v>
      </c>
    </row>
    <row r="25" spans="1:6" x14ac:dyDescent="0.25">
      <c r="A25" s="11" t="s">
        <v>38</v>
      </c>
      <c r="B25" s="5">
        <v>744</v>
      </c>
      <c r="C25" s="5">
        <v>585</v>
      </c>
      <c r="D25" s="5">
        <v>701</v>
      </c>
      <c r="E25" s="5">
        <v>708</v>
      </c>
      <c r="F25" s="12">
        <v>375</v>
      </c>
    </row>
    <row r="26" spans="1:6" x14ac:dyDescent="0.25">
      <c r="A26" s="9" t="s">
        <v>54</v>
      </c>
      <c r="B26" s="4">
        <v>0</v>
      </c>
      <c r="C26" s="4">
        <v>153</v>
      </c>
      <c r="D26" s="4">
        <v>272</v>
      </c>
      <c r="E26" s="4">
        <v>360</v>
      </c>
      <c r="F26" s="10">
        <v>184</v>
      </c>
    </row>
    <row r="27" spans="1:6" x14ac:dyDescent="0.25">
      <c r="A27" s="11" t="s">
        <v>15</v>
      </c>
      <c r="B27" s="5">
        <v>837</v>
      </c>
      <c r="C27" s="5">
        <v>4749</v>
      </c>
      <c r="D27" s="5">
        <v>1215</v>
      </c>
      <c r="E27" s="5">
        <v>150</v>
      </c>
      <c r="F27" s="12">
        <v>156</v>
      </c>
    </row>
    <row r="28" spans="1:6" x14ac:dyDescent="0.25">
      <c r="A28" s="9" t="s">
        <v>52</v>
      </c>
      <c r="B28" s="4">
        <v>60</v>
      </c>
      <c r="C28" s="4">
        <v>479</v>
      </c>
      <c r="D28" s="4">
        <v>1553</v>
      </c>
      <c r="E28" s="4">
        <v>292</v>
      </c>
      <c r="F28" s="10">
        <v>131</v>
      </c>
    </row>
    <row r="29" spans="1:6" x14ac:dyDescent="0.25">
      <c r="A29" s="11" t="s">
        <v>19</v>
      </c>
      <c r="B29" s="5">
        <v>174</v>
      </c>
      <c r="C29" s="5">
        <v>232</v>
      </c>
      <c r="D29" s="5">
        <v>366</v>
      </c>
      <c r="E29" s="5">
        <v>220</v>
      </c>
      <c r="F29" s="12">
        <v>127</v>
      </c>
    </row>
    <row r="30" spans="1:6" x14ac:dyDescent="0.25">
      <c r="A30" s="9" t="s">
        <v>27</v>
      </c>
      <c r="B30" s="4">
        <v>83</v>
      </c>
      <c r="C30" s="4">
        <v>253</v>
      </c>
      <c r="D30" s="4">
        <v>148</v>
      </c>
      <c r="E30" s="4">
        <v>66</v>
      </c>
      <c r="F30" s="10">
        <v>122</v>
      </c>
    </row>
    <row r="31" spans="1:6" x14ac:dyDescent="0.25">
      <c r="A31" s="11" t="s">
        <v>47</v>
      </c>
      <c r="B31" s="5">
        <v>63</v>
      </c>
      <c r="C31" s="5">
        <v>146</v>
      </c>
      <c r="D31" s="5">
        <v>127</v>
      </c>
      <c r="E31" s="5">
        <v>195</v>
      </c>
      <c r="F31" s="12">
        <v>108</v>
      </c>
    </row>
    <row r="32" spans="1:6" x14ac:dyDescent="0.25">
      <c r="A32" s="9" t="s">
        <v>66</v>
      </c>
      <c r="B32" s="4">
        <v>0</v>
      </c>
      <c r="C32" s="4"/>
      <c r="D32" s="4"/>
      <c r="E32" s="4"/>
      <c r="F32" s="10">
        <v>93</v>
      </c>
    </row>
    <row r="33" spans="1:6" x14ac:dyDescent="0.25">
      <c r="A33" s="11" t="s">
        <v>61</v>
      </c>
      <c r="B33" s="5">
        <v>104</v>
      </c>
      <c r="C33" s="5">
        <v>183</v>
      </c>
      <c r="D33" s="5">
        <v>347</v>
      </c>
      <c r="E33" s="5">
        <v>53</v>
      </c>
      <c r="F33" s="12">
        <v>77</v>
      </c>
    </row>
    <row r="34" spans="1:6" x14ac:dyDescent="0.25">
      <c r="A34" s="9" t="s">
        <v>13</v>
      </c>
      <c r="B34" s="4">
        <v>218</v>
      </c>
      <c r="C34" s="4">
        <v>251</v>
      </c>
      <c r="D34" s="4">
        <v>157</v>
      </c>
      <c r="E34" s="4">
        <v>144</v>
      </c>
      <c r="F34" s="10">
        <v>70</v>
      </c>
    </row>
    <row r="35" spans="1:6" x14ac:dyDescent="0.25">
      <c r="A35" s="11" t="s">
        <v>35</v>
      </c>
      <c r="B35" s="5">
        <v>0</v>
      </c>
      <c r="C35" s="5"/>
      <c r="D35" s="5"/>
      <c r="E35" s="5">
        <v>4</v>
      </c>
      <c r="F35" s="12">
        <v>65</v>
      </c>
    </row>
    <row r="36" spans="1:6" x14ac:dyDescent="0.25">
      <c r="A36" s="9" t="s">
        <v>41</v>
      </c>
      <c r="B36" s="4">
        <v>0</v>
      </c>
      <c r="C36" s="4"/>
      <c r="D36" s="4">
        <v>155</v>
      </c>
      <c r="E36" s="4">
        <v>95</v>
      </c>
      <c r="F36" s="10">
        <v>56</v>
      </c>
    </row>
    <row r="37" spans="1:6" x14ac:dyDescent="0.25">
      <c r="A37" s="11" t="s">
        <v>50</v>
      </c>
      <c r="B37" s="5">
        <v>0</v>
      </c>
      <c r="C37" s="5"/>
      <c r="D37" s="5"/>
      <c r="E37" s="5"/>
      <c r="F37" s="12">
        <v>53</v>
      </c>
    </row>
    <row r="38" spans="1:6" x14ac:dyDescent="0.25">
      <c r="A38" s="9" t="s">
        <v>36</v>
      </c>
      <c r="B38" s="4">
        <v>15</v>
      </c>
      <c r="C38" s="4">
        <v>123</v>
      </c>
      <c r="D38" s="4">
        <v>110</v>
      </c>
      <c r="E38" s="4">
        <v>21</v>
      </c>
      <c r="F38" s="10">
        <v>51</v>
      </c>
    </row>
    <row r="39" spans="1:6" x14ac:dyDescent="0.25">
      <c r="A39" s="11" t="s">
        <v>59</v>
      </c>
      <c r="B39" s="5">
        <v>0</v>
      </c>
      <c r="C39" s="5">
        <v>19</v>
      </c>
      <c r="D39" s="5">
        <v>18</v>
      </c>
      <c r="E39" s="5">
        <v>22</v>
      </c>
      <c r="F39" s="12">
        <v>41</v>
      </c>
    </row>
    <row r="40" spans="1:6" x14ac:dyDescent="0.25">
      <c r="A40" s="9" t="s">
        <v>72</v>
      </c>
      <c r="B40" s="4">
        <v>762</v>
      </c>
      <c r="C40" s="4">
        <v>548</v>
      </c>
      <c r="D40" s="4">
        <v>10</v>
      </c>
      <c r="E40" s="4">
        <v>34</v>
      </c>
      <c r="F40" s="10">
        <v>37</v>
      </c>
    </row>
    <row r="41" spans="1:6" x14ac:dyDescent="0.25">
      <c r="A41" s="11" t="s">
        <v>48</v>
      </c>
      <c r="B41" s="5">
        <v>0</v>
      </c>
      <c r="C41" s="5">
        <v>15</v>
      </c>
      <c r="D41" s="5">
        <v>127</v>
      </c>
      <c r="E41" s="5"/>
      <c r="F41" s="12">
        <v>32</v>
      </c>
    </row>
    <row r="42" spans="1:6" x14ac:dyDescent="0.25">
      <c r="A42" s="9" t="s">
        <v>20</v>
      </c>
      <c r="B42" s="4">
        <v>0</v>
      </c>
      <c r="C42" s="4">
        <v>254</v>
      </c>
      <c r="D42" s="4">
        <v>262</v>
      </c>
      <c r="E42" s="4">
        <v>64</v>
      </c>
      <c r="F42" s="10">
        <v>25</v>
      </c>
    </row>
    <row r="43" spans="1:6" x14ac:dyDescent="0.25">
      <c r="A43" s="11" t="s">
        <v>24</v>
      </c>
      <c r="B43" s="5">
        <v>0</v>
      </c>
      <c r="C43" s="5">
        <v>143</v>
      </c>
      <c r="D43" s="5">
        <v>27</v>
      </c>
      <c r="E43" s="5"/>
      <c r="F43" s="12">
        <v>24</v>
      </c>
    </row>
    <row r="44" spans="1:6" x14ac:dyDescent="0.25">
      <c r="A44" s="9" t="s">
        <v>40</v>
      </c>
      <c r="B44" s="4">
        <v>0</v>
      </c>
      <c r="C44" s="4">
        <v>28</v>
      </c>
      <c r="D44" s="4">
        <v>71</v>
      </c>
      <c r="E44" s="4">
        <v>28</v>
      </c>
      <c r="F44" s="10">
        <v>17</v>
      </c>
    </row>
    <row r="45" spans="1:6" x14ac:dyDescent="0.25">
      <c r="A45" s="11" t="s">
        <v>21</v>
      </c>
      <c r="B45" s="5">
        <v>36</v>
      </c>
      <c r="C45" s="5">
        <v>29</v>
      </c>
      <c r="D45" s="5"/>
      <c r="E45" s="5"/>
      <c r="F45" s="12">
        <v>17</v>
      </c>
    </row>
    <row r="46" spans="1:6" x14ac:dyDescent="0.25">
      <c r="A46" s="9" t="s">
        <v>69</v>
      </c>
      <c r="B46" s="4">
        <v>0</v>
      </c>
      <c r="C46" s="4">
        <v>15</v>
      </c>
      <c r="D46" s="4">
        <v>63</v>
      </c>
      <c r="E46" s="4">
        <v>102</v>
      </c>
      <c r="F46" s="10">
        <v>17</v>
      </c>
    </row>
    <row r="47" spans="1:6" x14ac:dyDescent="0.25">
      <c r="A47" s="11" t="s">
        <v>28</v>
      </c>
      <c r="B47" s="5">
        <v>126</v>
      </c>
      <c r="C47" s="5"/>
      <c r="D47" s="5">
        <v>186</v>
      </c>
      <c r="E47" s="5">
        <v>51</v>
      </c>
      <c r="F47" s="12">
        <v>11</v>
      </c>
    </row>
    <row r="48" spans="1:6" x14ac:dyDescent="0.25">
      <c r="A48" s="9" t="s">
        <v>68</v>
      </c>
      <c r="B48" s="4">
        <v>0</v>
      </c>
      <c r="C48" s="4"/>
      <c r="D48" s="4"/>
      <c r="E48" s="4">
        <v>61</v>
      </c>
      <c r="F48" s="10">
        <v>5</v>
      </c>
    </row>
    <row r="49" spans="1:6" x14ac:dyDescent="0.25">
      <c r="A49" s="11" t="s">
        <v>108</v>
      </c>
      <c r="B49" s="5">
        <v>0</v>
      </c>
      <c r="C49" s="5"/>
      <c r="D49" s="5"/>
      <c r="E49" s="5"/>
      <c r="F49" s="12">
        <v>3</v>
      </c>
    </row>
    <row r="50" spans="1:6" x14ac:dyDescent="0.25">
      <c r="A50" s="9" t="s">
        <v>43</v>
      </c>
      <c r="B50" s="4">
        <v>52</v>
      </c>
      <c r="C50" s="4">
        <v>4</v>
      </c>
      <c r="D50" s="4">
        <v>7</v>
      </c>
      <c r="E50" s="4">
        <v>19</v>
      </c>
      <c r="F50" s="10">
        <v>2</v>
      </c>
    </row>
    <row r="51" spans="1:6" x14ac:dyDescent="0.25">
      <c r="A51" s="11" t="s">
        <v>57</v>
      </c>
      <c r="B51" s="5">
        <v>3</v>
      </c>
      <c r="C51" s="5">
        <v>41</v>
      </c>
      <c r="D51" s="5">
        <v>10</v>
      </c>
      <c r="E51" s="5">
        <v>5</v>
      </c>
      <c r="F51" s="12">
        <v>2</v>
      </c>
    </row>
    <row r="52" spans="1:6" x14ac:dyDescent="0.25">
      <c r="A52" s="9" t="s">
        <v>29</v>
      </c>
      <c r="B52" s="4">
        <v>0</v>
      </c>
      <c r="C52" s="4"/>
      <c r="D52" s="4"/>
      <c r="E52" s="4">
        <v>3</v>
      </c>
      <c r="F52" s="10"/>
    </row>
    <row r="53" spans="1:6" x14ac:dyDescent="0.25">
      <c r="A53" s="11" t="s">
        <v>56</v>
      </c>
      <c r="B53" s="5">
        <v>0</v>
      </c>
      <c r="C53" s="5">
        <v>95</v>
      </c>
      <c r="D53" s="5">
        <v>55</v>
      </c>
      <c r="E53" s="5">
        <v>103</v>
      </c>
      <c r="F53" s="12"/>
    </row>
    <row r="54" spans="1:6" x14ac:dyDescent="0.25">
      <c r="A54" s="9" t="s">
        <v>83</v>
      </c>
      <c r="B54" s="4">
        <v>0</v>
      </c>
      <c r="C54" s="4"/>
      <c r="D54" s="4">
        <v>130</v>
      </c>
      <c r="E54" s="4"/>
      <c r="F54" s="10"/>
    </row>
    <row r="55" spans="1:6" x14ac:dyDescent="0.25">
      <c r="A55" s="11" t="s">
        <v>73</v>
      </c>
      <c r="B55" s="5">
        <v>44</v>
      </c>
      <c r="C55" s="5"/>
      <c r="D55" s="5"/>
      <c r="E55" s="5"/>
      <c r="F55" s="12"/>
    </row>
    <row r="56" spans="1:6" x14ac:dyDescent="0.25">
      <c r="A56" s="9" t="s">
        <v>58</v>
      </c>
      <c r="B56" s="4">
        <v>0</v>
      </c>
      <c r="C56" s="4"/>
      <c r="D56" s="4">
        <v>34</v>
      </c>
      <c r="E56" s="4"/>
      <c r="F56" s="10"/>
    </row>
    <row r="57" spans="1:6" x14ac:dyDescent="0.25">
      <c r="A57" s="11" t="s">
        <v>71</v>
      </c>
      <c r="B57" s="5">
        <v>16</v>
      </c>
      <c r="C57" s="5"/>
      <c r="D57" s="5"/>
      <c r="E57" s="5"/>
      <c r="F57" s="12"/>
    </row>
    <row r="58" spans="1:6" x14ac:dyDescent="0.25">
      <c r="A58" s="9" t="s">
        <v>25</v>
      </c>
      <c r="B58" s="4">
        <v>0</v>
      </c>
      <c r="C58" s="4"/>
      <c r="D58" s="4"/>
      <c r="E58" s="4">
        <v>110</v>
      </c>
      <c r="F58" s="10"/>
    </row>
    <row r="59" spans="1:6" x14ac:dyDescent="0.25">
      <c r="A59" s="11" t="s">
        <v>70</v>
      </c>
      <c r="B59" s="5">
        <v>0</v>
      </c>
      <c r="C59" s="5"/>
      <c r="D59" s="5">
        <v>98</v>
      </c>
      <c r="E59" s="5">
        <v>93</v>
      </c>
      <c r="F59" s="12"/>
    </row>
    <row r="60" spans="1:6" x14ac:dyDescent="0.25">
      <c r="A60" s="9" t="s">
        <v>93</v>
      </c>
      <c r="B60" s="4">
        <v>0</v>
      </c>
      <c r="C60" s="4"/>
      <c r="D60" s="4">
        <v>11</v>
      </c>
      <c r="E60" s="4"/>
      <c r="F60" s="10"/>
    </row>
    <row r="61" spans="1:6" x14ac:dyDescent="0.25">
      <c r="A61" s="11" t="s">
        <v>45</v>
      </c>
      <c r="B61" s="5">
        <v>0</v>
      </c>
      <c r="C61" s="5"/>
      <c r="D61" s="5">
        <v>113</v>
      </c>
      <c r="E61" s="5"/>
      <c r="F61" s="12"/>
    </row>
    <row r="62" spans="1:6" x14ac:dyDescent="0.25">
      <c r="A62" s="9" t="s">
        <v>124</v>
      </c>
      <c r="B62" s="4">
        <v>0</v>
      </c>
      <c r="C62" s="4">
        <v>16</v>
      </c>
      <c r="D62" s="4"/>
      <c r="E62" s="4">
        <v>19</v>
      </c>
      <c r="F62" s="10"/>
    </row>
    <row r="63" spans="1:6" x14ac:dyDescent="0.25">
      <c r="A63" s="11" t="s">
        <v>51</v>
      </c>
      <c r="B63" s="5">
        <v>17</v>
      </c>
      <c r="C63" s="5"/>
      <c r="D63" s="5">
        <v>114</v>
      </c>
      <c r="E63" s="5">
        <v>80</v>
      </c>
      <c r="F63" s="12"/>
    </row>
    <row r="64" spans="1:6" x14ac:dyDescent="0.25">
      <c r="A64" s="9" t="s">
        <v>42</v>
      </c>
      <c r="B64" s="4">
        <v>16</v>
      </c>
      <c r="C64" s="4">
        <v>89</v>
      </c>
      <c r="D64" s="4"/>
      <c r="E64" s="4">
        <v>25</v>
      </c>
      <c r="F64" s="10"/>
    </row>
    <row r="65" spans="1:6" x14ac:dyDescent="0.25">
      <c r="A65" s="11" t="s">
        <v>125</v>
      </c>
      <c r="B65" s="5">
        <v>0</v>
      </c>
      <c r="C65" s="5"/>
      <c r="D65" s="5"/>
      <c r="E65" s="5">
        <v>26</v>
      </c>
      <c r="F65" s="12"/>
    </row>
    <row r="66" spans="1:6" x14ac:dyDescent="0.25">
      <c r="A66" s="9" t="s">
        <v>90</v>
      </c>
      <c r="B66" s="4">
        <v>70</v>
      </c>
      <c r="C66" s="4"/>
      <c r="D66" s="4"/>
      <c r="E66" s="4"/>
      <c r="F66" s="10"/>
    </row>
    <row r="67" spans="1:6" x14ac:dyDescent="0.25">
      <c r="A67" s="11" t="s">
        <v>110</v>
      </c>
      <c r="B67" s="5">
        <v>6</v>
      </c>
      <c r="C67" s="5"/>
      <c r="D67" s="5"/>
      <c r="E67" s="5"/>
      <c r="F67" s="12"/>
    </row>
    <row r="68" spans="1:6" x14ac:dyDescent="0.25">
      <c r="A68" s="9" t="s">
        <v>111</v>
      </c>
      <c r="B68" s="4">
        <v>0</v>
      </c>
      <c r="C68" s="4">
        <v>14</v>
      </c>
      <c r="D68" s="4"/>
      <c r="E68" s="4">
        <v>7</v>
      </c>
      <c r="F68" s="10"/>
    </row>
    <row r="69" spans="1:6" x14ac:dyDescent="0.25">
      <c r="A69" s="11" t="s">
        <v>34</v>
      </c>
      <c r="B69" s="5">
        <v>6</v>
      </c>
      <c r="C69" s="5">
        <v>4</v>
      </c>
      <c r="D69" s="5">
        <v>4</v>
      </c>
      <c r="E69" s="5">
        <v>174</v>
      </c>
      <c r="F69" s="12"/>
    </row>
    <row r="70" spans="1:6" x14ac:dyDescent="0.25">
      <c r="A70" s="9" t="s">
        <v>126</v>
      </c>
      <c r="B70" s="4">
        <v>0</v>
      </c>
      <c r="C70" s="4">
        <v>38</v>
      </c>
      <c r="D70" s="4">
        <v>5</v>
      </c>
      <c r="E70" s="4"/>
      <c r="F70" s="10"/>
    </row>
    <row r="71" spans="1:6" x14ac:dyDescent="0.25">
      <c r="A71" s="11" t="s">
        <v>94</v>
      </c>
      <c r="B71" s="5">
        <v>0</v>
      </c>
      <c r="C71" s="5"/>
      <c r="D71" s="5"/>
      <c r="E71" s="5">
        <v>76</v>
      </c>
      <c r="F71" s="12"/>
    </row>
    <row r="72" spans="1:6" x14ac:dyDescent="0.25">
      <c r="A72" s="9" t="s">
        <v>22</v>
      </c>
      <c r="B72" s="4">
        <v>0</v>
      </c>
      <c r="C72" s="4">
        <v>34</v>
      </c>
      <c r="D72" s="4"/>
      <c r="E72" s="4"/>
      <c r="F72" s="10"/>
    </row>
    <row r="73" spans="1:6" x14ac:dyDescent="0.25">
      <c r="A73" s="11" t="s">
        <v>80</v>
      </c>
      <c r="B73" s="5">
        <v>0</v>
      </c>
      <c r="C73" s="5">
        <v>5</v>
      </c>
      <c r="D73" s="5"/>
      <c r="E73" s="5"/>
      <c r="F73" s="12"/>
    </row>
    <row r="74" spans="1:6" x14ac:dyDescent="0.25">
      <c r="A74" s="9" t="s">
        <v>60</v>
      </c>
      <c r="B74" s="4">
        <v>0</v>
      </c>
      <c r="C74" s="4">
        <v>3</v>
      </c>
      <c r="D74" s="4">
        <v>5</v>
      </c>
      <c r="E74" s="4"/>
      <c r="F74" s="10"/>
    </row>
    <row r="75" spans="1:6" x14ac:dyDescent="0.25">
      <c r="A75" s="11" t="s">
        <v>115</v>
      </c>
      <c r="B75" s="5">
        <v>0</v>
      </c>
      <c r="C75" s="5"/>
      <c r="D75" s="5"/>
      <c r="E75" s="5">
        <v>7</v>
      </c>
      <c r="F75" s="12"/>
    </row>
    <row r="76" spans="1:6" x14ac:dyDescent="0.25">
      <c r="A76" s="9" t="s">
        <v>84</v>
      </c>
      <c r="B76" s="4">
        <v>0</v>
      </c>
      <c r="C76" s="4">
        <v>30</v>
      </c>
      <c r="D76" s="4">
        <v>142</v>
      </c>
      <c r="E76" s="4"/>
      <c r="F76" s="10"/>
    </row>
    <row r="77" spans="1:6" x14ac:dyDescent="0.25">
      <c r="A77" s="11" t="s">
        <v>62</v>
      </c>
      <c r="B77" s="5">
        <v>61</v>
      </c>
      <c r="C77" s="5">
        <v>72</v>
      </c>
      <c r="D77" s="5">
        <v>123</v>
      </c>
      <c r="E77" s="5"/>
      <c r="F77" s="12"/>
    </row>
    <row r="78" spans="1:6" x14ac:dyDescent="0.25">
      <c r="A78" s="9" t="s">
        <v>55</v>
      </c>
      <c r="B78" s="4">
        <v>0</v>
      </c>
      <c r="C78" s="4">
        <v>44</v>
      </c>
      <c r="D78" s="4">
        <v>188</v>
      </c>
      <c r="E78" s="4">
        <v>13</v>
      </c>
      <c r="F78" s="10"/>
    </row>
    <row r="79" spans="1:6" x14ac:dyDescent="0.25">
      <c r="A79" s="11" t="s">
        <v>67</v>
      </c>
      <c r="B79" s="5">
        <v>6</v>
      </c>
      <c r="C79" s="5"/>
      <c r="D79" s="5"/>
      <c r="E79" s="5"/>
      <c r="F79" s="12"/>
    </row>
    <row r="80" spans="1:6" x14ac:dyDescent="0.25">
      <c r="A80" s="9" t="s">
        <v>127</v>
      </c>
      <c r="B80" s="4">
        <v>15</v>
      </c>
      <c r="C80" s="4"/>
      <c r="D80" s="4"/>
      <c r="E80" s="4"/>
      <c r="F80" s="10"/>
    </row>
    <row r="81" spans="1:6" x14ac:dyDescent="0.25">
      <c r="A81" s="11" t="s">
        <v>128</v>
      </c>
      <c r="B81" s="5">
        <v>0</v>
      </c>
      <c r="C81" s="5"/>
      <c r="D81" s="5">
        <v>11</v>
      </c>
      <c r="E81" s="5"/>
      <c r="F81" s="12"/>
    </row>
    <row r="82" spans="1:6" x14ac:dyDescent="0.25">
      <c r="A82" s="9" t="s">
        <v>117</v>
      </c>
      <c r="B82" s="4">
        <v>4</v>
      </c>
      <c r="C82" s="4"/>
      <c r="D82" s="4"/>
      <c r="E82" s="4"/>
      <c r="F82" s="10"/>
    </row>
    <row r="83" spans="1:6" x14ac:dyDescent="0.25">
      <c r="A83" s="11" t="s">
        <v>87</v>
      </c>
      <c r="B83" s="5">
        <v>0</v>
      </c>
      <c r="C83" s="5"/>
      <c r="D83" s="5"/>
      <c r="E83" s="5">
        <v>34</v>
      </c>
      <c r="F83" s="12"/>
    </row>
    <row r="84" spans="1:6" x14ac:dyDescent="0.25">
      <c r="A84" s="9" t="s">
        <v>32</v>
      </c>
      <c r="B84" s="4">
        <v>9</v>
      </c>
      <c r="C84" s="4"/>
      <c r="D84" s="4">
        <v>117</v>
      </c>
      <c r="E84" s="4">
        <v>229</v>
      </c>
      <c r="F84" s="10"/>
    </row>
    <row r="85" spans="1:6" x14ac:dyDescent="0.25">
      <c r="A85" s="11" t="s">
        <v>120</v>
      </c>
      <c r="B85" s="5">
        <v>8</v>
      </c>
      <c r="C85" s="5">
        <v>39</v>
      </c>
      <c r="D85" s="5">
        <v>42</v>
      </c>
      <c r="E85" s="5">
        <v>22</v>
      </c>
      <c r="F85" s="12"/>
    </row>
    <row r="86" spans="1:6" x14ac:dyDescent="0.25">
      <c r="A86" s="9" t="s">
        <v>46</v>
      </c>
      <c r="B86" s="4">
        <v>5</v>
      </c>
      <c r="C86" s="4">
        <v>19</v>
      </c>
      <c r="D86" s="4"/>
      <c r="E86" s="4"/>
      <c r="F86" s="10"/>
    </row>
    <row r="87" spans="1:6" x14ac:dyDescent="0.25">
      <c r="A87" s="11" t="s">
        <v>81</v>
      </c>
      <c r="B87" s="5">
        <v>238</v>
      </c>
      <c r="C87" s="5">
        <v>179</v>
      </c>
      <c r="D87" s="5"/>
      <c r="E87" s="5"/>
      <c r="F87" s="12"/>
    </row>
    <row r="88" spans="1:6" x14ac:dyDescent="0.25">
      <c r="A88" s="9" t="s">
        <v>88</v>
      </c>
      <c r="B88" s="4">
        <v>0</v>
      </c>
      <c r="C88" s="4"/>
      <c r="D88" s="4"/>
      <c r="E88" s="4">
        <v>38</v>
      </c>
      <c r="F88" s="10"/>
    </row>
    <row r="89" spans="1:6" x14ac:dyDescent="0.25">
      <c r="A89" s="11" t="s">
        <v>85</v>
      </c>
      <c r="B89" s="5">
        <v>0</v>
      </c>
      <c r="C89" s="5"/>
      <c r="D89" s="5">
        <v>44</v>
      </c>
      <c r="E89" s="5"/>
      <c r="F89" s="12"/>
    </row>
    <row r="90" spans="1:6" x14ac:dyDescent="0.25">
      <c r="A90" s="9" t="s">
        <v>76</v>
      </c>
      <c r="B90" s="4">
        <v>32</v>
      </c>
      <c r="C90" s="4">
        <v>135</v>
      </c>
      <c r="D90" s="4"/>
      <c r="E90" s="4"/>
      <c r="F90" s="10"/>
    </row>
    <row r="91" spans="1:6" x14ac:dyDescent="0.25">
      <c r="A91" s="13" t="s">
        <v>129</v>
      </c>
      <c r="B91" s="14">
        <v>0</v>
      </c>
      <c r="C91" s="14"/>
      <c r="D91" s="14">
        <v>7</v>
      </c>
      <c r="E91" s="14"/>
      <c r="F91" s="15"/>
    </row>
  </sheetData>
  <mergeCells count="2">
    <mergeCell ref="A1:F1"/>
    <mergeCell ref="A2:F2"/>
  </mergeCells>
  <hyperlinks>
    <hyperlink ref="A4" r:id="rId1" display="http://www.census.gov/" xr:uid="{9B2B92DD-2999-4F3F-BC62-4ABD4622ECA6}"/>
    <hyperlink ref="A5" r:id="rId2" display="http://comtrade.un.org/" xr:uid="{5C475424-C028-487B-95FC-327867664AEA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61E3-9E00-4B5B-A9EC-E9940C979F49}">
  <dimension ref="A2:D17"/>
  <sheetViews>
    <sheetView tabSelected="1" topLeftCell="J1" workbookViewId="0">
      <selection activeCell="Z12" sqref="Z12"/>
    </sheetView>
  </sheetViews>
  <sheetFormatPr baseColWidth="10" defaultRowHeight="15" x14ac:dyDescent="0.25"/>
  <cols>
    <col min="2" max="2" width="14.5703125" bestFit="1" customWidth="1"/>
  </cols>
  <sheetData>
    <row r="2" spans="1:4" x14ac:dyDescent="0.25">
      <c r="A2" t="s">
        <v>11</v>
      </c>
      <c r="B2" t="s">
        <v>132</v>
      </c>
      <c r="C2">
        <f>'4407'!F16+'4406'!F16+'4403'!F16</f>
        <v>8035083</v>
      </c>
    </row>
    <row r="3" spans="1:4" x14ac:dyDescent="0.25">
      <c r="A3" t="s">
        <v>12</v>
      </c>
      <c r="B3" t="s">
        <v>12</v>
      </c>
      <c r="C3">
        <f>'4407'!F17+'4406'!F17+'4403'!F17</f>
        <v>5749473</v>
      </c>
      <c r="D3" s="16">
        <f>C3/C$2</f>
        <v>0.71554618664175595</v>
      </c>
    </row>
    <row r="4" spans="1:4" x14ac:dyDescent="0.25">
      <c r="A4" t="s">
        <v>13</v>
      </c>
      <c r="B4" t="s">
        <v>133</v>
      </c>
      <c r="C4">
        <v>578594</v>
      </c>
      <c r="D4" s="16">
        <v>7.2008465873967947E-2</v>
      </c>
    </row>
    <row r="5" spans="1:4" x14ac:dyDescent="0.25">
      <c r="A5" t="s">
        <v>14</v>
      </c>
      <c r="B5" t="s">
        <v>134</v>
      </c>
      <c r="C5">
        <v>352767</v>
      </c>
      <c r="D5" s="16">
        <v>4.3903342379910698E-2</v>
      </c>
    </row>
    <row r="6" spans="1:4" x14ac:dyDescent="0.25">
      <c r="A6" t="s">
        <v>15</v>
      </c>
      <c r="B6" t="s">
        <v>135</v>
      </c>
      <c r="C6">
        <f>'4407'!F20+'4406'!F18+'4403'!F27</f>
        <v>246349</v>
      </c>
      <c r="D6" s="16">
        <f t="shared" ref="D6:D7" si="0">C6/C$2</f>
        <v>3.065917302907761E-2</v>
      </c>
    </row>
    <row r="7" spans="1:4" x14ac:dyDescent="0.25">
      <c r="A7" t="s">
        <v>16</v>
      </c>
      <c r="B7" t="s">
        <v>136</v>
      </c>
      <c r="C7">
        <f>'4407'!F21+'4403'!F19</f>
        <v>198262</v>
      </c>
      <c r="D7" s="16">
        <f t="shared" si="0"/>
        <v>2.4674542876532826E-2</v>
      </c>
    </row>
    <row r="8" spans="1:4" x14ac:dyDescent="0.25">
      <c r="A8" t="s">
        <v>131</v>
      </c>
      <c r="B8" t="s">
        <v>137</v>
      </c>
      <c r="C8">
        <f>C2-(SUM(C3:C7))</f>
        <v>909638</v>
      </c>
      <c r="D8" s="16">
        <f>C8/C$2</f>
        <v>0.11320828919875502</v>
      </c>
    </row>
    <row r="11" spans="1:4" x14ac:dyDescent="0.25">
      <c r="A11" t="s">
        <v>14</v>
      </c>
      <c r="C11">
        <v>352767</v>
      </c>
      <c r="D11">
        <v>4.3903342379910698E-2</v>
      </c>
    </row>
    <row r="16" spans="1:4" x14ac:dyDescent="0.25">
      <c r="A16" t="s">
        <v>141</v>
      </c>
    </row>
    <row r="17" spans="1:4" x14ac:dyDescent="0.25">
      <c r="A17" s="17" t="s">
        <v>138</v>
      </c>
      <c r="B17" s="17"/>
      <c r="C17" s="17">
        <f>'4407'!H16+'4406'!H16+'4403'!H16</f>
        <v>1248421</v>
      </c>
      <c r="D17" s="18">
        <f>C17/C$2</f>
        <v>0.15537126374425753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BB2D5-D25F-4552-9699-6EA2ADC2CE66}">
  <dimension ref="A1:B27"/>
  <sheetViews>
    <sheetView topLeftCell="A12" workbookViewId="0">
      <selection activeCell="F25" sqref="F25"/>
    </sheetView>
  </sheetViews>
  <sheetFormatPr baseColWidth="10" defaultRowHeight="15" x14ac:dyDescent="0.25"/>
  <sheetData>
    <row r="1" spans="1:2" x14ac:dyDescent="0.25">
      <c r="A1" t="s">
        <v>138</v>
      </c>
      <c r="B1" t="s">
        <v>13</v>
      </c>
    </row>
    <row r="2" spans="1:2" x14ac:dyDescent="0.25">
      <c r="A2" t="s">
        <v>138</v>
      </c>
      <c r="B2" t="s">
        <v>18</v>
      </c>
    </row>
    <row r="3" spans="1:2" x14ac:dyDescent="0.25">
      <c r="A3" t="s">
        <v>138</v>
      </c>
      <c r="B3" t="s">
        <v>40</v>
      </c>
    </row>
    <row r="4" spans="1:2" x14ac:dyDescent="0.25">
      <c r="A4" t="s">
        <v>138</v>
      </c>
      <c r="B4" t="s">
        <v>83</v>
      </c>
    </row>
    <row r="5" spans="1:2" x14ac:dyDescent="0.25">
      <c r="A5" t="s">
        <v>138</v>
      </c>
      <c r="B5" t="s">
        <v>139</v>
      </c>
    </row>
    <row r="6" spans="1:2" x14ac:dyDescent="0.25">
      <c r="A6" t="s">
        <v>138</v>
      </c>
      <c r="B6" t="s">
        <v>71</v>
      </c>
    </row>
    <row r="7" spans="1:2" x14ac:dyDescent="0.25">
      <c r="A7" t="s">
        <v>138</v>
      </c>
      <c r="B7" t="s">
        <v>70</v>
      </c>
    </row>
    <row r="8" spans="1:2" x14ac:dyDescent="0.25">
      <c r="A8" t="s">
        <v>138</v>
      </c>
      <c r="B8" t="s">
        <v>57</v>
      </c>
    </row>
    <row r="9" spans="1:2" x14ac:dyDescent="0.25">
      <c r="A9" t="s">
        <v>138</v>
      </c>
      <c r="B9" t="s">
        <v>41</v>
      </c>
    </row>
    <row r="10" spans="1:2" x14ac:dyDescent="0.25">
      <c r="A10" t="s">
        <v>138</v>
      </c>
      <c r="B10" t="s">
        <v>24</v>
      </c>
    </row>
    <row r="11" spans="1:2" x14ac:dyDescent="0.25">
      <c r="A11" t="s">
        <v>138</v>
      </c>
      <c r="B11" t="s">
        <v>38</v>
      </c>
    </row>
    <row r="12" spans="1:2" x14ac:dyDescent="0.25">
      <c r="A12" t="s">
        <v>138</v>
      </c>
      <c r="B12" t="s">
        <v>86</v>
      </c>
    </row>
    <row r="13" spans="1:2" x14ac:dyDescent="0.25">
      <c r="A13" t="s">
        <v>138</v>
      </c>
      <c r="B13" t="s">
        <v>90</v>
      </c>
    </row>
    <row r="14" spans="1:2" x14ac:dyDescent="0.25">
      <c r="A14" t="s">
        <v>138</v>
      </c>
      <c r="B14" t="s">
        <v>110</v>
      </c>
    </row>
    <row r="15" spans="1:2" x14ac:dyDescent="0.25">
      <c r="A15" t="s">
        <v>138</v>
      </c>
      <c r="B15" t="s">
        <v>52</v>
      </c>
    </row>
    <row r="16" spans="1:2" x14ac:dyDescent="0.25">
      <c r="A16" t="s">
        <v>138</v>
      </c>
      <c r="B16" t="s">
        <v>22</v>
      </c>
    </row>
    <row r="17" spans="1:2" x14ac:dyDescent="0.25">
      <c r="A17" t="s">
        <v>138</v>
      </c>
      <c r="B17" t="s">
        <v>48</v>
      </c>
    </row>
    <row r="18" spans="1:2" x14ac:dyDescent="0.25">
      <c r="A18" t="s">
        <v>138</v>
      </c>
      <c r="B18" t="s">
        <v>79</v>
      </c>
    </row>
    <row r="19" spans="1:2" x14ac:dyDescent="0.25">
      <c r="A19" t="s">
        <v>138</v>
      </c>
      <c r="B19" t="s">
        <v>140</v>
      </c>
    </row>
    <row r="20" spans="1:2" x14ac:dyDescent="0.25">
      <c r="A20" t="s">
        <v>138</v>
      </c>
      <c r="B20" t="s">
        <v>27</v>
      </c>
    </row>
    <row r="21" spans="1:2" x14ac:dyDescent="0.25">
      <c r="A21" t="s">
        <v>138</v>
      </c>
      <c r="B21" t="s">
        <v>35</v>
      </c>
    </row>
    <row r="22" spans="1:2" x14ac:dyDescent="0.25">
      <c r="A22" t="s">
        <v>138</v>
      </c>
      <c r="B22" t="s">
        <v>68</v>
      </c>
    </row>
    <row r="23" spans="1:2" x14ac:dyDescent="0.25">
      <c r="A23" t="s">
        <v>138</v>
      </c>
      <c r="B23" t="s">
        <v>25</v>
      </c>
    </row>
    <row r="24" spans="1:2" x14ac:dyDescent="0.25">
      <c r="A24" t="s">
        <v>138</v>
      </c>
      <c r="B24" t="s">
        <v>26</v>
      </c>
    </row>
    <row r="25" spans="1:2" x14ac:dyDescent="0.25">
      <c r="A25" t="s">
        <v>138</v>
      </c>
      <c r="B25" t="s">
        <v>119</v>
      </c>
    </row>
    <row r="26" spans="1:2" x14ac:dyDescent="0.25">
      <c r="A26" t="s">
        <v>138</v>
      </c>
      <c r="B26" t="s">
        <v>120</v>
      </c>
    </row>
    <row r="27" spans="1:2" x14ac:dyDescent="0.25">
      <c r="A27" t="s">
        <v>138</v>
      </c>
      <c r="B27" t="s">
        <v>14</v>
      </c>
    </row>
  </sheetData>
  <phoneticPr fontId="2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4407</vt:lpstr>
      <vt:lpstr>4406</vt:lpstr>
      <vt:lpstr>4403</vt:lpstr>
      <vt:lpstr>Feuil3</vt:lpstr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BARRE Eve</dc:creator>
  <cp:lastModifiedBy>BERTHAULT Sarah</cp:lastModifiedBy>
  <dcterms:created xsi:type="dcterms:W3CDTF">2025-10-06T17:06:53Z</dcterms:created>
  <dcterms:modified xsi:type="dcterms:W3CDTF">2025-10-27T11:23:47Z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62f7d00-dfe4-4a8e-8651-3fd595918927_Enabled">
    <vt:lpwstr>true</vt:lpwstr>
  </property>
  <property fmtid="{D5CDD505-2E9C-101B-9397-08002B2CF9AE}" pid="3" name="MSIP_Label_762f7d00-dfe4-4a8e-8651-3fd595918927_SetDate">
    <vt:lpwstr>2025-10-06T17:06:53Z</vt:lpwstr>
  </property>
  <property fmtid="{D5CDD505-2E9C-101B-9397-08002B2CF9AE}" pid="4" name="MSIP_Label_762f7d00-dfe4-4a8e-8651-3fd595918927_Method">
    <vt:lpwstr>Privileged</vt:lpwstr>
  </property>
  <property fmtid="{D5CDD505-2E9C-101B-9397-08002B2CF9AE}" pid="5" name="MSIP_Label_762f7d00-dfe4-4a8e-8651-3fd595918927_Name">
    <vt:lpwstr>Public</vt:lpwstr>
  </property>
  <property fmtid="{D5CDD505-2E9C-101B-9397-08002B2CF9AE}" pid="6" name="MSIP_Label_762f7d00-dfe4-4a8e-8651-3fd595918927_SiteId">
    <vt:lpwstr>1e7aeb3b-24a6-4c97-9062-0135644f0526</vt:lpwstr>
  </property>
  <property fmtid="{D5CDD505-2E9C-101B-9397-08002B2CF9AE}" pid="7" name="MSIP_Label_762f7d00-dfe4-4a8e-8651-3fd595918927_ActionId">
    <vt:lpwstr>87fd893e-b8bf-40b7-8221-03cb800590f8</vt:lpwstr>
  </property>
  <property fmtid="{D5CDD505-2E9C-101B-9397-08002B2CF9AE}" pid="8" name="MSIP_Label_762f7d00-dfe4-4a8e-8651-3fd595918927_ContentBits">
    <vt:lpwstr>0</vt:lpwstr>
  </property>
  <property fmtid="{D5CDD505-2E9C-101B-9397-08002B2CF9AE}" pid="9" name="MSIP_Label_762f7d00-dfe4-4a8e-8651-3fd595918927_Tag">
    <vt:lpwstr>10, 0, 1, 1</vt:lpwstr>
  </property>
</Properties>
</file>